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4B8206C-A2EF-4D47-906F-3DD9000635B8}" xr6:coauthVersionLast="36" xr6:coauthVersionMax="36" xr10:uidLastSave="{00000000-0000-0000-0000-000000000000}"/>
  <bookViews>
    <workbookView xWindow="0" yWindow="0" windowWidth="28800" windowHeight="12108" tabRatio="598" xr2:uid="{00000000-000D-0000-FFFF-FFFF00000000}"/>
  </bookViews>
  <sheets>
    <sheet name="Hárok1" sheetId="1" r:id="rId1"/>
  </sheets>
  <definedNames>
    <definedName name="_xlnm.Print_Area" localSheetId="0">Hárok1!$A$1:$R$66</definedName>
  </definedNames>
  <calcPr calcId="191029"/>
</workbook>
</file>

<file path=xl/calcChain.xml><?xml version="1.0" encoding="utf-8"?>
<calcChain xmlns="http://schemas.openxmlformats.org/spreadsheetml/2006/main">
  <c r="R55" i="1" l="1"/>
  <c r="Q55" i="1"/>
  <c r="P55" i="1"/>
  <c r="D76" i="1" l="1"/>
  <c r="D75" i="1"/>
  <c r="F60" i="1"/>
  <c r="P37" i="1" l="1"/>
  <c r="H64" i="1"/>
  <c r="G64" i="1"/>
  <c r="F64" i="1"/>
  <c r="H52" i="1" l="1"/>
  <c r="G52" i="1"/>
  <c r="F52" i="1"/>
  <c r="H32" i="1"/>
  <c r="G32" i="1"/>
  <c r="H12" i="1"/>
  <c r="G12" i="1"/>
  <c r="F32" i="1"/>
  <c r="F12" i="1"/>
  <c r="G53" i="1" l="1"/>
  <c r="F53" i="1"/>
  <c r="H53" i="1"/>
  <c r="O51" i="1"/>
  <c r="O37" i="1"/>
  <c r="O57" i="1" s="1"/>
  <c r="M55" i="1" l="1"/>
  <c r="M51" i="1"/>
  <c r="M37" i="1"/>
  <c r="E64" i="1"/>
  <c r="E60" i="1"/>
  <c r="M57" i="1" l="1"/>
  <c r="E52" i="1"/>
  <c r="E32" i="1"/>
  <c r="E12" i="1"/>
  <c r="E66" i="1" l="1"/>
  <c r="E53" i="1"/>
  <c r="R51" i="1"/>
  <c r="R37" i="1"/>
  <c r="H66" i="1"/>
  <c r="R57" i="1" l="1"/>
  <c r="Q51" i="1"/>
  <c r="P51" i="1"/>
  <c r="P57" i="1" s="1"/>
  <c r="N51" i="1"/>
  <c r="Q37" i="1"/>
  <c r="N37" i="1"/>
  <c r="D64" i="1"/>
  <c r="D60" i="1"/>
  <c r="D52" i="1"/>
  <c r="D32" i="1"/>
  <c r="D12" i="1"/>
  <c r="Q57" i="1" l="1"/>
  <c r="G66" i="1"/>
  <c r="N57" i="1"/>
  <c r="F66" i="1"/>
  <c r="D53" i="1"/>
  <c r="D66" i="1" s="1"/>
  <c r="L55" i="1"/>
  <c r="L51" i="1"/>
  <c r="L37" i="1"/>
  <c r="B12" i="1"/>
  <c r="B60" i="1"/>
  <c r="B64" i="1"/>
  <c r="B32" i="1"/>
  <c r="B52" i="1"/>
  <c r="B53" i="1" l="1"/>
  <c r="B66" i="1" s="1"/>
  <c r="C60" i="1"/>
  <c r="C64" i="1" l="1"/>
  <c r="C52" i="1"/>
  <c r="C32" i="1"/>
  <c r="C12" i="1"/>
  <c r="C53" i="1" l="1"/>
  <c r="C66" i="1" l="1"/>
</calcChain>
</file>

<file path=xl/sharedStrings.xml><?xml version="1.0" encoding="utf-8"?>
<sst xmlns="http://schemas.openxmlformats.org/spreadsheetml/2006/main" count="184" uniqueCount="151">
  <si>
    <t>Popis</t>
  </si>
  <si>
    <t>Rozpočet</t>
  </si>
  <si>
    <t>Výnos dane územnej samosprávy</t>
  </si>
  <si>
    <t>Daň z pozemkov</t>
  </si>
  <si>
    <t>Daň zo stavieb</t>
  </si>
  <si>
    <t>Daň za bytov</t>
  </si>
  <si>
    <t>Ostatné dane - daň za psa</t>
  </si>
  <si>
    <t>Daň za užívanie verejného priestranstva</t>
  </si>
  <si>
    <t>Daň za zber a zneškodňovanie KO</t>
  </si>
  <si>
    <t>100 Daňové príjmy</t>
  </si>
  <si>
    <t>Príjmy z prenajatých pozemkov</t>
  </si>
  <si>
    <t>Príjmy z prenajatých budov</t>
  </si>
  <si>
    <t>Príjmy z nájomných bytov</t>
  </si>
  <si>
    <t>Správne poplatky</t>
  </si>
  <si>
    <t>Úroky z účtov finančného hospodárenia</t>
  </si>
  <si>
    <t>Príjmy z dobropisov</t>
  </si>
  <si>
    <t>Príjmy z refundácií</t>
  </si>
  <si>
    <t>Poplatky za stravné ŠJ</t>
  </si>
  <si>
    <t>Poplatky za stravné vývarovňa</t>
  </si>
  <si>
    <t>Príjmy za réžiu nájomných byov</t>
  </si>
  <si>
    <t>200 Nedaňové príjmy</t>
  </si>
  <si>
    <t>Transféry zo ŠR - ÚPSVaR strava ŠJ</t>
  </si>
  <si>
    <t>Transfery zo ŠR - REGOB a reg.adries</t>
  </si>
  <si>
    <t>Transféry na spoločný stavebný úrad</t>
  </si>
  <si>
    <t>Transféry zo ŠR - ŽP</t>
  </si>
  <si>
    <t>Transféry zo ŠR - Voľby</t>
  </si>
  <si>
    <t>300 Transféry</t>
  </si>
  <si>
    <t>Bežné príjmy</t>
  </si>
  <si>
    <t>Kapitálové príjmy</t>
  </si>
  <si>
    <t>Prostriedky z predchádzajúcich rokov</t>
  </si>
  <si>
    <t>Prostriedky z RF obce</t>
  </si>
  <si>
    <t>Finančné operácie</t>
  </si>
  <si>
    <t>SPOLU PRÍJMY</t>
  </si>
  <si>
    <t>Pokuty a penále</t>
  </si>
  <si>
    <t>Poplatky a platby za výrobky a služby</t>
  </si>
  <si>
    <t>Poplatky a platby za materské školy</t>
  </si>
  <si>
    <t>Poplatky za vývoz odpadovej vody</t>
  </si>
  <si>
    <t>Transféry zo ŠR - matrika</t>
  </si>
  <si>
    <t>Predaj nehnuteľnosti</t>
  </si>
  <si>
    <t>Tuz.kap.transf.z rozp. VÚC</t>
  </si>
  <si>
    <t>Programy</t>
  </si>
  <si>
    <t>01.01.</t>
  </si>
  <si>
    <t>Spoločný stavebný úrad</t>
  </si>
  <si>
    <t>01.02.</t>
  </si>
  <si>
    <t xml:space="preserve">Matričné služby </t>
  </si>
  <si>
    <t>01.03.</t>
  </si>
  <si>
    <t>Evidencia obyvateľstva a adries</t>
  </si>
  <si>
    <t>01.05.</t>
  </si>
  <si>
    <t>Voľby</t>
  </si>
  <si>
    <t>02.01.</t>
  </si>
  <si>
    <t>Požiarna ochrana</t>
  </si>
  <si>
    <t>Civilná ochrana, kamery</t>
  </si>
  <si>
    <t>02.03.</t>
  </si>
  <si>
    <t>Obecná polícia</t>
  </si>
  <si>
    <t>03.</t>
  </si>
  <si>
    <t>Bývanie-byty</t>
  </si>
  <si>
    <t>04.01.</t>
  </si>
  <si>
    <t xml:space="preserve">Odvoz tuhého komunálneho odpadu </t>
  </si>
  <si>
    <t>04.02.</t>
  </si>
  <si>
    <t>Prevádzk.čistiarne odpadových vôd</t>
  </si>
  <si>
    <t>04.03.</t>
  </si>
  <si>
    <t>Zberný dvor</t>
  </si>
  <si>
    <t>05.</t>
  </si>
  <si>
    <t>Údržba miestnych komunikácií</t>
  </si>
  <si>
    <t>06.01.</t>
  </si>
  <si>
    <t>06.02.</t>
  </si>
  <si>
    <t>Základná škola</t>
  </si>
  <si>
    <t>06.04.</t>
  </si>
  <si>
    <t>Školské jedálne</t>
  </si>
  <si>
    <t>07.</t>
  </si>
  <si>
    <t>Športový areál + FC</t>
  </si>
  <si>
    <t>08.01.</t>
  </si>
  <si>
    <t>Kultúrne služby,podujatia</t>
  </si>
  <si>
    <t>08.02.</t>
  </si>
  <si>
    <t>Knižnica</t>
  </si>
  <si>
    <t>08.03.</t>
  </si>
  <si>
    <t>Kultúrne domy</t>
  </si>
  <si>
    <t>09.01.</t>
  </si>
  <si>
    <t>Verejné osvetlenie</t>
  </si>
  <si>
    <t>09.02.</t>
  </si>
  <si>
    <t>Verejná zeleň</t>
  </si>
  <si>
    <t>09.03.</t>
  </si>
  <si>
    <t>Pietne miesta,cintoríny</t>
  </si>
  <si>
    <t>10.01.</t>
  </si>
  <si>
    <t>Opatrovateľská služba</t>
  </si>
  <si>
    <t>10.02.</t>
  </si>
  <si>
    <t>11.01.</t>
  </si>
  <si>
    <t>Úrad</t>
  </si>
  <si>
    <t>11.02.</t>
  </si>
  <si>
    <t>Správa obce</t>
  </si>
  <si>
    <t>11.04.</t>
  </si>
  <si>
    <t>Obecné zastupiteľstvo</t>
  </si>
  <si>
    <t>11.03.</t>
  </si>
  <si>
    <t>Audit</t>
  </si>
  <si>
    <t>Bežné výdavky</t>
  </si>
  <si>
    <t>Materské školy - kapitálový výdaj</t>
  </si>
  <si>
    <t>Školská jedáleň</t>
  </si>
  <si>
    <t>Šport</t>
  </si>
  <si>
    <t>Kapitálové výdavky obce</t>
  </si>
  <si>
    <t>Úver</t>
  </si>
  <si>
    <t>Spolu výdavky</t>
  </si>
  <si>
    <t>Skutočnosť</t>
  </si>
  <si>
    <t>Transféry zo ŠR - MFSR</t>
  </si>
  <si>
    <t>Transféry zo ŠR - Ukrajna</t>
  </si>
  <si>
    <t>Granty od iných subjektov na zákl.dar zmluvy</t>
  </si>
  <si>
    <t>Vecné bremeno</t>
  </si>
  <si>
    <t>Kapit.transfér-Kanalizácia obce II.Etapa</t>
  </si>
  <si>
    <t>Kapit.transfér-ZEN KD T</t>
  </si>
  <si>
    <t>Finančná zábezpeka NB</t>
  </si>
  <si>
    <t>01.06.</t>
  </si>
  <si>
    <t>Správa obce-územný plán</t>
  </si>
  <si>
    <t>Vrátená finančná zábezpeka</t>
  </si>
  <si>
    <t>Transféry zo ŠR - Env.fond</t>
  </si>
  <si>
    <t>Transféry zo ŠR - okr.trans.na úhr.nákl.prenes.výk.</t>
  </si>
  <si>
    <t>Transf.ŠR-okr.trans.na úhr.nákl.pren.výk.Ukrajna</t>
  </si>
  <si>
    <t>Príjmy z náhrad z poist.plnenia</t>
  </si>
  <si>
    <t>10.03.</t>
  </si>
  <si>
    <t>Sociálne služba</t>
  </si>
  <si>
    <t xml:space="preserve">Správa obce </t>
  </si>
  <si>
    <t>Poplatky za čistenie odpadovej vody, stočné</t>
  </si>
  <si>
    <t>Transféry zo ŠR - MHSR-Energia</t>
  </si>
  <si>
    <t>Transféry zo ŠR - na MK</t>
  </si>
  <si>
    <t>Miestne komunikácie</t>
  </si>
  <si>
    <t>02.02.</t>
  </si>
  <si>
    <t xml:space="preserve"> </t>
  </si>
  <si>
    <t>DSO</t>
  </si>
  <si>
    <t>Tuz.kap.tansféry zo ŠR - Min.fin.SR</t>
  </si>
  <si>
    <t xml:space="preserve">Pietne miesta </t>
  </si>
  <si>
    <t>Poznámka:</t>
  </si>
  <si>
    <t>Rozp.2025</t>
  </si>
  <si>
    <t>po posl.zmene</t>
  </si>
  <si>
    <t>Príjmy z vratiek</t>
  </si>
  <si>
    <t>Transfery zo ŠR - MŠ-norm.</t>
  </si>
  <si>
    <t>Transféry zo ŠR -MŠ nenormatív</t>
  </si>
  <si>
    <t>Transféry zo ŠR - Odmeny 800€</t>
  </si>
  <si>
    <t>Transféry zo ŠR- Tr.samosp.k.--Kríz.fond</t>
  </si>
  <si>
    <t>06.05.</t>
  </si>
  <si>
    <t>MŠ E od 2025</t>
  </si>
  <si>
    <t>10.05.</t>
  </si>
  <si>
    <t>Novonarodené deti</t>
  </si>
  <si>
    <t>Poplatky a platby</t>
  </si>
  <si>
    <t>Sociálne služby (dôchodcovia,vývarov)</t>
  </si>
  <si>
    <t>Kapt.transfér-Kanalizácia III.etapa-vl.zdroje</t>
  </si>
  <si>
    <t>Kapt.transfér-Kanalizácia III.etapa-dotácia</t>
  </si>
  <si>
    <r>
      <rPr>
        <b/>
        <sz val="11"/>
        <color theme="1"/>
        <rFont val="Arial"/>
        <family val="2"/>
        <charset val="238"/>
      </rPr>
      <t>MŠ T od 2025</t>
    </r>
    <r>
      <rPr>
        <sz val="11"/>
        <color theme="1"/>
        <rFont val="Arial"/>
        <family val="2"/>
        <charset val="238"/>
      </rPr>
      <t xml:space="preserve"> (MŠ E+T do 2024)</t>
    </r>
  </si>
  <si>
    <t>Kapit.transfér-Kanalizácia obce II.Etapa, III.Etapa</t>
  </si>
  <si>
    <t>ČOV, kanalizácia II.+III.etapa</t>
  </si>
  <si>
    <t>Spolu kapitálové výdavky na Kanalizáciu obce</t>
  </si>
  <si>
    <t>Celkom III.Etapa</t>
  </si>
  <si>
    <t>Rozpočet príjmov na rok 2026-2028</t>
  </si>
  <si>
    <t>Rozpočet výdavkov na roky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</si>
</sst>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#,##0.00"/>
  </numFmts>
  <fonts count="18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0"/>
      <name val="Arial"/>
      <family val="2"/>
      <charset val="238"/>
    </font>
    <font>
      <sz val="11"/>
      <color indexed="4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sz val="14"/>
      <color rgb="FF000000"/>
      <name val="Arial CE"/>
      <family val="2"/>
      <charset val="238"/>
    </font>
    <font>
      <b/>
      <sz val="14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13" fillId="0" borderId="0" applyBorder="0" applyProtection="0"/>
  </cellStyleXfs>
  <cellXfs count="168">
    <xf numFmtId="0" fontId="0" fillId="0" borderId="0" xfId="0"/>
    <xf numFmtId="3" fontId="0" fillId="0" borderId="0" xfId="0" applyNumberFormat="1"/>
    <xf numFmtId="0" fontId="3" fillId="0" borderId="0" xfId="0" applyFont="1"/>
    <xf numFmtId="0" fontId="5" fillId="0" borderId="0" xfId="0" applyFont="1"/>
    <xf numFmtId="4" fontId="6" fillId="0" borderId="1" xfId="2" applyNumberFormat="1" applyFont="1" applyBorder="1" applyAlignment="1">
      <alignment horizontal="center"/>
    </xf>
    <xf numFmtId="4" fontId="6" fillId="0" borderId="12" xfId="2" applyNumberFormat="1" applyFont="1" applyBorder="1" applyAlignment="1">
      <alignment horizontal="center"/>
    </xf>
    <xf numFmtId="4" fontId="6" fillId="0" borderId="4" xfId="2" applyNumberFormat="1" applyFont="1" applyBorder="1" applyAlignment="1">
      <alignment horizontal="center"/>
    </xf>
    <xf numFmtId="0" fontId="7" fillId="0" borderId="3" xfId="2" applyFont="1" applyBorder="1"/>
    <xf numFmtId="0" fontId="8" fillId="0" borderId="3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0" fontId="4" fillId="0" borderId="14" xfId="0" applyFont="1" applyBorder="1"/>
    <xf numFmtId="3" fontId="4" fillId="0" borderId="13" xfId="0" applyNumberFormat="1" applyFont="1" applyBorder="1"/>
    <xf numFmtId="0" fontId="4" fillId="0" borderId="3" xfId="0" applyFont="1" applyBorder="1" applyAlignment="1">
      <alignment horizontal="center"/>
    </xf>
    <xf numFmtId="0" fontId="2" fillId="0" borderId="0" xfId="1" applyFont="1"/>
    <xf numFmtId="0" fontId="7" fillId="0" borderId="0" xfId="1" applyFont="1" applyAlignment="1">
      <alignment wrapText="1"/>
    </xf>
    <xf numFmtId="3" fontId="9" fillId="0" borderId="0" xfId="1" applyNumberFormat="1" applyFont="1"/>
    <xf numFmtId="0" fontId="5" fillId="0" borderId="12" xfId="0" applyFont="1" applyBorder="1"/>
    <xf numFmtId="3" fontId="5" fillId="0" borderId="12" xfId="0" applyNumberFormat="1" applyFont="1" applyBorder="1"/>
    <xf numFmtId="0" fontId="5" fillId="0" borderId="4" xfId="0" applyFont="1" applyBorder="1"/>
    <xf numFmtId="3" fontId="10" fillId="0" borderId="0" xfId="1" applyNumberFormat="1" applyFont="1"/>
    <xf numFmtId="0" fontId="5" fillId="0" borderId="11" xfId="0" applyFont="1" applyBorder="1"/>
    <xf numFmtId="0" fontId="5" fillId="0" borderId="0" xfId="0" applyFont="1" applyBorder="1"/>
    <xf numFmtId="3" fontId="5" fillId="0" borderId="11" xfId="0" applyNumberFormat="1" applyFont="1" applyBorder="1"/>
    <xf numFmtId="0" fontId="5" fillId="0" borderId="6" xfId="0" applyFont="1" applyBorder="1"/>
    <xf numFmtId="4" fontId="5" fillId="0" borderId="11" xfId="0" applyNumberFormat="1" applyFont="1" applyBorder="1"/>
    <xf numFmtId="0" fontId="10" fillId="0" borderId="0" xfId="1" applyFont="1"/>
    <xf numFmtId="3" fontId="6" fillId="2" borderId="9" xfId="3" applyNumberFormat="1" applyFont="1" applyFill="1" applyBorder="1"/>
    <xf numFmtId="10" fontId="5" fillId="0" borderId="11" xfId="0" applyNumberFormat="1" applyFont="1" applyBorder="1"/>
    <xf numFmtId="3" fontId="10" fillId="0" borderId="0" xfId="3" applyNumberFormat="1" applyFont="1"/>
    <xf numFmtId="3" fontId="7" fillId="2" borderId="11" xfId="3" applyNumberFormat="1" applyFont="1" applyFill="1" applyBorder="1"/>
    <xf numFmtId="3" fontId="5" fillId="0" borderId="13" xfId="0" applyNumberFormat="1" applyFont="1" applyBorder="1"/>
    <xf numFmtId="0" fontId="5" fillId="0" borderId="13" xfId="0" applyFont="1" applyBorder="1"/>
    <xf numFmtId="10" fontId="5" fillId="0" borderId="12" xfId="0" applyNumberFormat="1" applyFont="1" applyBorder="1"/>
    <xf numFmtId="49" fontId="4" fillId="0" borderId="13" xfId="0" applyNumberFormat="1" applyFont="1" applyBorder="1" applyAlignment="1">
      <alignment horizontal="center"/>
    </xf>
    <xf numFmtId="10" fontId="5" fillId="0" borderId="0" xfId="0" applyNumberFormat="1" applyFont="1"/>
    <xf numFmtId="3" fontId="6" fillId="2" borderId="12" xfId="3" applyNumberFormat="1" applyFont="1" applyFill="1" applyBorder="1"/>
    <xf numFmtId="3" fontId="7" fillId="2" borderId="13" xfId="2" applyNumberFormat="1" applyFont="1" applyFill="1" applyBorder="1"/>
    <xf numFmtId="3" fontId="9" fillId="0" borderId="0" xfId="2" applyNumberFormat="1" applyFont="1"/>
    <xf numFmtId="3" fontId="7" fillId="2" borderId="12" xfId="2" applyNumberFormat="1" applyFont="1" applyFill="1" applyBorder="1"/>
    <xf numFmtId="0" fontId="5" fillId="0" borderId="10" xfId="0" applyFont="1" applyBorder="1"/>
    <xf numFmtId="4" fontId="7" fillId="2" borderId="0" xfId="2" applyNumberFormat="1" applyFont="1" applyFill="1" applyBorder="1"/>
    <xf numFmtId="3" fontId="6" fillId="2" borderId="9" xfId="2" applyNumberFormat="1" applyFont="1" applyFill="1" applyBorder="1"/>
    <xf numFmtId="4" fontId="6" fillId="0" borderId="0" xfId="3" applyNumberFormat="1" applyFont="1"/>
    <xf numFmtId="3" fontId="5" fillId="0" borderId="0" xfId="0" applyNumberFormat="1" applyFont="1"/>
    <xf numFmtId="4" fontId="5" fillId="0" borderId="0" xfId="0" applyNumberFormat="1" applyFont="1"/>
    <xf numFmtId="0" fontId="7" fillId="0" borderId="0" xfId="1" applyFont="1"/>
    <xf numFmtId="4" fontId="7" fillId="2" borderId="1" xfId="2" applyNumberFormat="1" applyFont="1" applyFill="1" applyBorder="1"/>
    <xf numFmtId="4" fontId="7" fillId="2" borderId="5" xfId="2" applyNumberFormat="1" applyFont="1" applyFill="1" applyBorder="1"/>
    <xf numFmtId="4" fontId="7" fillId="2" borderId="3" xfId="2" applyNumberFormat="1" applyFont="1" applyFill="1" applyBorder="1"/>
    <xf numFmtId="0" fontId="6" fillId="2" borderId="8" xfId="3" applyFont="1" applyFill="1" applyBorder="1"/>
    <xf numFmtId="3" fontId="7" fillId="2" borderId="11" xfId="1" applyNumberFormat="1" applyFont="1" applyFill="1" applyBorder="1"/>
    <xf numFmtId="4" fontId="6" fillId="2" borderId="8" xfId="3" applyNumberFormat="1" applyFont="1" applyFill="1" applyBorder="1"/>
    <xf numFmtId="4" fontId="6" fillId="2" borderId="8" xfId="2" applyNumberFormat="1" applyFont="1" applyFill="1" applyBorder="1"/>
    <xf numFmtId="4" fontId="6" fillId="2" borderId="12" xfId="2" applyNumberFormat="1" applyFont="1" applyFill="1" applyBorder="1"/>
    <xf numFmtId="3" fontId="7" fillId="2" borderId="12" xfId="3" applyNumberFormat="1" applyFont="1" applyFill="1" applyBorder="1"/>
    <xf numFmtId="4" fontId="6" fillId="2" borderId="13" xfId="2" applyNumberFormat="1" applyFont="1" applyFill="1" applyBorder="1"/>
    <xf numFmtId="4" fontId="7" fillId="2" borderId="2" xfId="2" applyNumberFormat="1" applyFont="1" applyFill="1" applyBorder="1"/>
    <xf numFmtId="3" fontId="7" fillId="2" borderId="13" xfId="3" applyNumberFormat="1" applyFont="1" applyFill="1" applyBorder="1"/>
    <xf numFmtId="0" fontId="4" fillId="0" borderId="8" xfId="0" applyFont="1" applyBorder="1"/>
    <xf numFmtId="0" fontId="11" fillId="0" borderId="0" xfId="1" applyFont="1"/>
    <xf numFmtId="0" fontId="12" fillId="0" borderId="0" xfId="0" applyFont="1"/>
    <xf numFmtId="4" fontId="6" fillId="2" borderId="3" xfId="2" applyNumberFormat="1" applyFont="1" applyFill="1" applyBorder="1"/>
    <xf numFmtId="0" fontId="6" fillId="0" borderId="3" xfId="2" applyFont="1" applyBorder="1" applyAlignment="1">
      <alignment horizontal="center"/>
    </xf>
    <xf numFmtId="4" fontId="6" fillId="0" borderId="1" xfId="2" applyNumberFormat="1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3" fontId="7" fillId="2" borderId="11" xfId="2" applyNumberFormat="1" applyFont="1" applyFill="1" applyBorder="1"/>
    <xf numFmtId="2" fontId="5" fillId="0" borderId="11" xfId="0" applyNumberFormat="1" applyFont="1" applyBorder="1"/>
    <xf numFmtId="0" fontId="5" fillId="0" borderId="3" xfId="0" applyFont="1" applyBorder="1"/>
    <xf numFmtId="4" fontId="5" fillId="0" borderId="13" xfId="0" applyNumberFormat="1" applyFont="1" applyBorder="1"/>
    <xf numFmtId="0" fontId="0" fillId="0" borderId="1" xfId="0" applyBorder="1"/>
    <xf numFmtId="0" fontId="5" fillId="0" borderId="15" xfId="0" applyFont="1" applyBorder="1"/>
    <xf numFmtId="0" fontId="7" fillId="2" borderId="5" xfId="3" applyFont="1" applyFill="1" applyBorder="1"/>
    <xf numFmtId="164" fontId="14" fillId="0" borderId="0" xfId="4" applyFont="1" applyFill="1" applyAlignment="1"/>
    <xf numFmtId="165" fontId="15" fillId="0" borderId="0" xfId="2" applyNumberFormat="1" applyFont="1" applyFill="1" applyAlignment="1">
      <alignment horizontal="left"/>
    </xf>
    <xf numFmtId="4" fontId="6" fillId="2" borderId="0" xfId="2" applyNumberFormat="1" applyFont="1" applyFill="1" applyBorder="1"/>
    <xf numFmtId="3" fontId="6" fillId="2" borderId="0" xfId="2" applyNumberFormat="1" applyFont="1" applyFill="1" applyBorder="1"/>
    <xf numFmtId="4" fontId="6" fillId="2" borderId="0" xfId="3" applyNumberFormat="1" applyFont="1" applyFill="1" applyBorder="1"/>
    <xf numFmtId="0" fontId="7" fillId="2" borderId="11" xfId="1" applyFont="1" applyFill="1" applyBorder="1"/>
    <xf numFmtId="3" fontId="6" fillId="2" borderId="13" xfId="2" applyNumberFormat="1" applyFont="1" applyFill="1" applyBorder="1"/>
    <xf numFmtId="4" fontId="7" fillId="2" borderId="11" xfId="2" applyNumberFormat="1" applyFont="1" applyFill="1" applyBorder="1"/>
    <xf numFmtId="2" fontId="5" fillId="0" borderId="15" xfId="0" applyNumberFormat="1" applyFont="1" applyBorder="1"/>
    <xf numFmtId="2" fontId="5" fillId="0" borderId="13" xfId="0" applyNumberFormat="1" applyFont="1" applyBorder="1"/>
    <xf numFmtId="2" fontId="4" fillId="0" borderId="14" xfId="0" applyNumberFormat="1" applyFont="1" applyBorder="1"/>
    <xf numFmtId="2" fontId="5" fillId="0" borderId="12" xfId="0" applyNumberFormat="1" applyFont="1" applyBorder="1"/>
    <xf numFmtId="0" fontId="4" fillId="0" borderId="14" xfId="0" applyFont="1" applyBorder="1" applyAlignment="1">
      <alignment horizontal="right" wrapText="1"/>
    </xf>
    <xf numFmtId="3" fontId="5" fillId="0" borderId="15" xfId="0" applyNumberFormat="1" applyFont="1" applyBorder="1"/>
    <xf numFmtId="2" fontId="10" fillId="0" borderId="0" xfId="3" applyNumberFormat="1" applyFont="1"/>
    <xf numFmtId="2" fontId="10" fillId="0" borderId="0" xfId="1" applyNumberFormat="1" applyFont="1"/>
    <xf numFmtId="2" fontId="9" fillId="0" borderId="0" xfId="3" applyNumberFormat="1" applyFont="1"/>
    <xf numFmtId="0" fontId="5" fillId="0" borderId="1" xfId="0" applyFont="1" applyBorder="1"/>
    <xf numFmtId="0" fontId="5" fillId="0" borderId="5" xfId="0" applyFont="1" applyBorder="1"/>
    <xf numFmtId="4" fontId="5" fillId="0" borderId="5" xfId="0" applyNumberFormat="1" applyFont="1" applyBorder="1"/>
    <xf numFmtId="10" fontId="5" fillId="0" borderId="5" xfId="0" applyNumberFormat="1" applyFont="1" applyBorder="1"/>
    <xf numFmtId="10" fontId="5" fillId="0" borderId="3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 wrapText="1"/>
    </xf>
    <xf numFmtId="4" fontId="7" fillId="2" borderId="12" xfId="2" applyNumberFormat="1" applyFont="1" applyFill="1" applyBorder="1"/>
    <xf numFmtId="4" fontId="7" fillId="2" borderId="13" xfId="2" applyNumberFormat="1" applyFont="1" applyFill="1" applyBorder="1"/>
    <xf numFmtId="4" fontId="7" fillId="2" borderId="14" xfId="2" applyNumberFormat="1" applyFont="1" applyFill="1" applyBorder="1"/>
    <xf numFmtId="4" fontId="6" fillId="2" borderId="9" xfId="2" applyNumberFormat="1" applyFont="1" applyFill="1" applyBorder="1"/>
    <xf numFmtId="0" fontId="6" fillId="2" borderId="3" xfId="3" applyFont="1" applyFill="1" applyBorder="1"/>
    <xf numFmtId="4" fontId="6" fillId="2" borderId="3" xfId="3" applyNumberFormat="1" applyFont="1" applyFill="1" applyBorder="1"/>
    <xf numFmtId="3" fontId="6" fillId="2" borderId="13" xfId="3" applyNumberFormat="1" applyFont="1" applyFill="1" applyBorder="1"/>
    <xf numFmtId="0" fontId="0" fillId="0" borderId="0" xfId="0" applyBorder="1"/>
    <xf numFmtId="4" fontId="6" fillId="0" borderId="0" xfId="3" applyNumberFormat="1" applyFont="1" applyBorder="1"/>
    <xf numFmtId="3" fontId="5" fillId="0" borderId="6" xfId="0" applyNumberFormat="1" applyFont="1" applyBorder="1"/>
    <xf numFmtId="2" fontId="7" fillId="2" borderId="12" xfId="3" applyNumberFormat="1" applyFont="1" applyFill="1" applyBorder="1"/>
    <xf numFmtId="2" fontId="7" fillId="2" borderId="11" xfId="3" applyNumberFormat="1" applyFont="1" applyFill="1" applyBorder="1"/>
    <xf numFmtId="2" fontId="7" fillId="2" borderId="11" xfId="1" applyNumberFormat="1" applyFont="1" applyFill="1" applyBorder="1"/>
    <xf numFmtId="2" fontId="7" fillId="2" borderId="13" xfId="3" applyNumberFormat="1" applyFont="1" applyFill="1" applyBorder="1"/>
    <xf numFmtId="2" fontId="6" fillId="2" borderId="3" xfId="3" applyNumberFormat="1" applyFont="1" applyFill="1" applyBorder="1"/>
    <xf numFmtId="2" fontId="7" fillId="2" borderId="5" xfId="3" applyNumberFormat="1" applyFont="1" applyFill="1" applyBorder="1"/>
    <xf numFmtId="2" fontId="7" fillId="2" borderId="5" xfId="1" applyNumberFormat="1" applyFont="1" applyFill="1" applyBorder="1"/>
    <xf numFmtId="2" fontId="6" fillId="2" borderId="8" xfId="3" applyNumberFormat="1" applyFont="1" applyFill="1" applyBorder="1"/>
    <xf numFmtId="2" fontId="6" fillId="2" borderId="8" xfId="2" applyNumberFormat="1" applyFont="1" applyFill="1" applyBorder="1"/>
    <xf numFmtId="2" fontId="6" fillId="2" borderId="1" xfId="3" applyNumberFormat="1" applyFont="1" applyFill="1" applyBorder="1"/>
    <xf numFmtId="2" fontId="7" fillId="2" borderId="1" xfId="3" applyNumberFormat="1" applyFont="1" applyFill="1" applyBorder="1"/>
    <xf numFmtId="2" fontId="7" fillId="2" borderId="3" xfId="2" applyNumberFormat="1" applyFont="1" applyFill="1" applyBorder="1"/>
    <xf numFmtId="2" fontId="6" fillId="2" borderId="3" xfId="2" applyNumberFormat="1" applyFont="1" applyFill="1" applyBorder="1"/>
    <xf numFmtId="2" fontId="7" fillId="2" borderId="1" xfId="2" applyNumberFormat="1" applyFont="1" applyFill="1" applyBorder="1"/>
    <xf numFmtId="2" fontId="7" fillId="2" borderId="5" xfId="2" applyNumberFormat="1" applyFont="1" applyFill="1" applyBorder="1"/>
    <xf numFmtId="2" fontId="7" fillId="2" borderId="3" xfId="3" applyNumberFormat="1" applyFont="1" applyFill="1" applyBorder="1"/>
    <xf numFmtId="2" fontId="6" fillId="2" borderId="10" xfId="2" applyNumberFormat="1" applyFont="1" applyFill="1" applyBorder="1"/>
    <xf numFmtId="2" fontId="7" fillId="2" borderId="0" xfId="2" applyNumberFormat="1" applyFont="1" applyFill="1" applyBorder="1"/>
    <xf numFmtId="2" fontId="4" fillId="0" borderId="12" xfId="0" applyNumberFormat="1" applyFont="1" applyBorder="1"/>
    <xf numFmtId="2" fontId="4" fillId="0" borderId="13" xfId="0" applyNumberFormat="1" applyFont="1" applyBorder="1"/>
    <xf numFmtId="2" fontId="5" fillId="0" borderId="0" xfId="0" applyNumberFormat="1" applyFont="1"/>
    <xf numFmtId="2" fontId="4" fillId="0" borderId="9" xfId="0" applyNumberFormat="1" applyFont="1" applyBorder="1"/>
    <xf numFmtId="2" fontId="5" fillId="0" borderId="16" xfId="0" applyNumberFormat="1" applyFont="1" applyBorder="1"/>
    <xf numFmtId="2" fontId="5" fillId="0" borderId="14" xfId="0" applyNumberFormat="1" applyFont="1" applyBorder="1"/>
    <xf numFmtId="0" fontId="6" fillId="2" borderId="5" xfId="3" applyFont="1" applyFill="1" applyBorder="1"/>
    <xf numFmtId="4" fontId="6" fillId="2" borderId="5" xfId="3" applyNumberFormat="1" applyFont="1" applyFill="1" applyBorder="1"/>
    <xf numFmtId="2" fontId="6" fillId="2" borderId="5" xfId="3" applyNumberFormat="1" applyFont="1" applyFill="1" applyBorder="1"/>
    <xf numFmtId="3" fontId="6" fillId="2" borderId="11" xfId="3" applyNumberFormat="1" applyFont="1" applyFill="1" applyBorder="1"/>
    <xf numFmtId="3" fontId="5" fillId="0" borderId="11" xfId="0" applyNumberFormat="1" applyFont="1" applyFill="1" applyBorder="1"/>
    <xf numFmtId="3" fontId="7" fillId="0" borderId="11" xfId="3" applyNumberFormat="1" applyFont="1" applyFill="1" applyBorder="1"/>
    <xf numFmtId="3" fontId="7" fillId="0" borderId="11" xfId="0" applyNumberFormat="1" applyFont="1" applyBorder="1"/>
    <xf numFmtId="0" fontId="4" fillId="0" borderId="1" xfId="0" applyFont="1" applyBorder="1"/>
    <xf numFmtId="0" fontId="4" fillId="0" borderId="3" xfId="0" applyFont="1" applyBorder="1"/>
    <xf numFmtId="3" fontId="5" fillId="0" borderId="1" xfId="0" applyNumberFormat="1" applyFont="1" applyBorder="1"/>
    <xf numFmtId="3" fontId="5" fillId="0" borderId="5" xfId="0" applyNumberFormat="1" applyFont="1" applyBorder="1"/>
    <xf numFmtId="3" fontId="5" fillId="0" borderId="5" xfId="0" applyNumberFormat="1" applyFont="1" applyFill="1" applyBorder="1"/>
    <xf numFmtId="3" fontId="5" fillId="0" borderId="3" xfId="0" applyNumberFormat="1" applyFont="1" applyBorder="1"/>
    <xf numFmtId="3" fontId="4" fillId="0" borderId="3" xfId="0" applyNumberFormat="1" applyFont="1" applyBorder="1"/>
    <xf numFmtId="0" fontId="5" fillId="0" borderId="2" xfId="0" applyFont="1" applyBorder="1"/>
    <xf numFmtId="3" fontId="4" fillId="0" borderId="8" xfId="0" applyNumberFormat="1" applyFont="1" applyBorder="1"/>
    <xf numFmtId="0" fontId="5" fillId="0" borderId="14" xfId="0" applyFont="1" applyBorder="1"/>
    <xf numFmtId="0" fontId="16" fillId="0" borderId="0" xfId="0" applyFont="1" applyBorder="1"/>
    <xf numFmtId="3" fontId="17" fillId="0" borderId="0" xfId="0" applyNumberFormat="1" applyFont="1" applyFill="1" applyBorder="1"/>
    <xf numFmtId="3" fontId="0" fillId="0" borderId="0" xfId="0" applyNumberFormat="1" applyBorder="1"/>
    <xf numFmtId="0" fontId="7" fillId="0" borderId="17" xfId="1" applyFont="1" applyBorder="1"/>
    <xf numFmtId="4" fontId="6" fillId="0" borderId="17" xfId="3" applyNumberFormat="1" applyFont="1" applyBorder="1"/>
    <xf numFmtId="4" fontId="7" fillId="2" borderId="17" xfId="2" applyNumberFormat="1" applyFont="1" applyFill="1" applyBorder="1"/>
    <xf numFmtId="3" fontId="7" fillId="2" borderId="17" xfId="2" applyNumberFormat="1" applyFont="1" applyFill="1" applyBorder="1"/>
    <xf numFmtId="0" fontId="5" fillId="0" borderId="17" xfId="0" applyFont="1" applyBorder="1"/>
    <xf numFmtId="3" fontId="5" fillId="0" borderId="17" xfId="0" applyNumberFormat="1" applyFont="1" applyBorder="1"/>
    <xf numFmtId="3" fontId="4" fillId="0" borderId="17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</cellXfs>
  <cellStyles count="5">
    <cellStyle name="Normálna" xfId="0" builtinId="0"/>
    <cellStyle name="Normálne 2" xfId="1" xr:uid="{00000000-0005-0000-0000-000001000000}"/>
    <cellStyle name="normálne_Hárok1" xfId="2" xr:uid="{00000000-0005-0000-0000-000002000000}"/>
    <cellStyle name="normálne_Hárok2" xfId="4" xr:uid="{70505BD7-BCE6-4BD4-AF76-72491A906FA3}"/>
    <cellStyle name="normálne_Rozpočet 2008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0"/>
  <sheetViews>
    <sheetView tabSelected="1" topLeftCell="B1" zoomScale="76" zoomScaleNormal="76" workbookViewId="0">
      <selection activeCell="D5" sqref="D5"/>
    </sheetView>
  </sheetViews>
  <sheetFormatPr defaultRowHeight="14.4" x14ac:dyDescent="0.3"/>
  <cols>
    <col min="1" max="1" width="48" customWidth="1"/>
    <col min="2" max="2" width="16" customWidth="1"/>
    <col min="3" max="3" width="13.21875" customWidth="1"/>
    <col min="4" max="5" width="14.33203125" customWidth="1"/>
    <col min="6" max="6" width="15.33203125" customWidth="1"/>
    <col min="7" max="8" width="12.6640625" customWidth="1"/>
    <col min="9" max="9" width="6.21875" customWidth="1"/>
    <col min="10" max="10" width="16" customWidth="1"/>
    <col min="11" max="11" width="33.88671875" customWidth="1"/>
    <col min="12" max="12" width="13.33203125" customWidth="1"/>
    <col min="13" max="13" width="13" customWidth="1"/>
    <col min="14" max="15" width="13.88671875" customWidth="1"/>
    <col min="16" max="16" width="14.109375" customWidth="1"/>
    <col min="17" max="17" width="12.6640625" customWidth="1"/>
    <col min="18" max="18" width="11.77734375" customWidth="1"/>
  </cols>
  <sheetData>
    <row r="1" spans="1:21" ht="19.2" customHeight="1" thickBot="1" x14ac:dyDescent="0.4">
      <c r="A1" s="82" t="s">
        <v>149</v>
      </c>
      <c r="B1" s="66"/>
      <c r="C1" s="20"/>
      <c r="D1" s="20"/>
      <c r="E1" s="20"/>
      <c r="F1" s="20"/>
      <c r="G1" s="20"/>
      <c r="H1" s="20"/>
      <c r="I1" s="20"/>
      <c r="J1" s="81" t="s">
        <v>150</v>
      </c>
      <c r="K1" s="67"/>
      <c r="L1" s="67"/>
      <c r="M1" s="2"/>
    </row>
    <row r="2" spans="1:21" ht="32.4" customHeight="1" x14ac:dyDescent="0.3">
      <c r="A2" s="4" t="s">
        <v>0</v>
      </c>
      <c r="B2" s="4" t="s">
        <v>101</v>
      </c>
      <c r="C2" s="70" t="s">
        <v>101</v>
      </c>
      <c r="D2" s="5" t="s">
        <v>1</v>
      </c>
      <c r="E2" s="6" t="s">
        <v>129</v>
      </c>
      <c r="F2" s="6" t="s">
        <v>1</v>
      </c>
      <c r="G2" s="5" t="s">
        <v>1</v>
      </c>
      <c r="H2" s="5" t="s">
        <v>1</v>
      </c>
      <c r="I2" s="21"/>
      <c r="J2" s="11" t="s">
        <v>40</v>
      </c>
      <c r="K2" s="11" t="s">
        <v>0</v>
      </c>
      <c r="L2" s="11" t="s">
        <v>101</v>
      </c>
      <c r="M2" s="11" t="s">
        <v>101</v>
      </c>
      <c r="N2" s="11" t="s">
        <v>1</v>
      </c>
      <c r="O2" s="11" t="s">
        <v>129</v>
      </c>
      <c r="P2" s="11" t="s">
        <v>1</v>
      </c>
      <c r="Q2" s="146" t="s">
        <v>1</v>
      </c>
      <c r="R2" s="11" t="s">
        <v>1</v>
      </c>
      <c r="S2" s="112"/>
      <c r="T2" s="112"/>
      <c r="U2" s="112"/>
    </row>
    <row r="3" spans="1:21" ht="15" thickBot="1" x14ac:dyDescent="0.35">
      <c r="A3" s="7"/>
      <c r="B3" s="69">
        <v>2023</v>
      </c>
      <c r="C3" s="8">
        <v>2024</v>
      </c>
      <c r="D3" s="9">
        <v>2025</v>
      </c>
      <c r="E3" s="10" t="s">
        <v>130</v>
      </c>
      <c r="F3" s="10">
        <v>2026</v>
      </c>
      <c r="G3" s="9">
        <v>2027</v>
      </c>
      <c r="H3" s="9">
        <v>2028</v>
      </c>
      <c r="I3" s="21"/>
      <c r="J3" s="12"/>
      <c r="K3" s="103"/>
      <c r="L3" s="72">
        <v>2023</v>
      </c>
      <c r="M3" s="73">
        <v>2024</v>
      </c>
      <c r="N3" s="12">
        <v>2025</v>
      </c>
      <c r="O3" s="12" t="s">
        <v>130</v>
      </c>
      <c r="P3" s="12">
        <v>2026</v>
      </c>
      <c r="Q3" s="147">
        <v>2027</v>
      </c>
      <c r="R3" s="12">
        <v>2028</v>
      </c>
      <c r="S3" s="112"/>
      <c r="T3" s="112"/>
      <c r="U3" s="112"/>
    </row>
    <row r="4" spans="1:21" x14ac:dyDescent="0.3">
      <c r="A4" s="53" t="s">
        <v>2</v>
      </c>
      <c r="B4" s="105">
        <v>763397.1</v>
      </c>
      <c r="C4" s="115">
        <v>731525.55</v>
      </c>
      <c r="D4" s="61">
        <v>658800</v>
      </c>
      <c r="E4" s="61">
        <v>658800</v>
      </c>
      <c r="F4" s="61">
        <v>722700</v>
      </c>
      <c r="G4" s="61">
        <v>744900</v>
      </c>
      <c r="H4" s="61">
        <v>784500</v>
      </c>
      <c r="I4" s="22"/>
      <c r="J4" s="98" t="s">
        <v>41</v>
      </c>
      <c r="K4" s="23" t="s">
        <v>42</v>
      </c>
      <c r="L4" s="92">
        <v>23895.48</v>
      </c>
      <c r="M4" s="92">
        <v>23643.99</v>
      </c>
      <c r="N4" s="24">
        <v>25000</v>
      </c>
      <c r="O4" s="24">
        <v>26500</v>
      </c>
      <c r="P4" s="24">
        <v>30300</v>
      </c>
      <c r="Q4" s="148">
        <v>31000</v>
      </c>
      <c r="R4" s="24">
        <v>32000</v>
      </c>
      <c r="S4" s="112"/>
      <c r="T4" s="112"/>
      <c r="U4" s="112"/>
    </row>
    <row r="5" spans="1:21" x14ac:dyDescent="0.3">
      <c r="A5" s="54" t="s">
        <v>3</v>
      </c>
      <c r="B5" s="88">
        <v>119702.13</v>
      </c>
      <c r="C5" s="116">
        <v>125714.33</v>
      </c>
      <c r="D5" s="36">
        <v>146700</v>
      </c>
      <c r="E5" s="36">
        <v>146700</v>
      </c>
      <c r="F5" s="36">
        <v>146700</v>
      </c>
      <c r="G5" s="36">
        <v>146700</v>
      </c>
      <c r="H5" s="36">
        <v>146700</v>
      </c>
      <c r="I5" s="26"/>
      <c r="J5" s="99" t="s">
        <v>43</v>
      </c>
      <c r="K5" s="27" t="s">
        <v>44</v>
      </c>
      <c r="L5" s="75">
        <v>4728.5600000000004</v>
      </c>
      <c r="M5" s="75">
        <v>4752.79</v>
      </c>
      <c r="N5" s="29">
        <v>4800</v>
      </c>
      <c r="O5" s="29">
        <v>4800</v>
      </c>
      <c r="P5" s="29">
        <v>5500</v>
      </c>
      <c r="Q5" s="149">
        <v>5500</v>
      </c>
      <c r="R5" s="29">
        <v>6000</v>
      </c>
      <c r="S5" s="112"/>
      <c r="T5" s="112"/>
      <c r="U5" s="112"/>
    </row>
    <row r="6" spans="1:21" x14ac:dyDescent="0.3">
      <c r="A6" s="54" t="s">
        <v>4</v>
      </c>
      <c r="B6" s="88">
        <v>27225.38</v>
      </c>
      <c r="C6" s="116">
        <v>31408.28</v>
      </c>
      <c r="D6" s="36">
        <v>31400</v>
      </c>
      <c r="E6" s="36">
        <v>31400</v>
      </c>
      <c r="F6" s="36">
        <v>31400</v>
      </c>
      <c r="G6" s="36">
        <v>31400</v>
      </c>
      <c r="H6" s="36">
        <v>31400</v>
      </c>
      <c r="I6" s="26"/>
      <c r="J6" s="99" t="s">
        <v>45</v>
      </c>
      <c r="K6" s="27" t="s">
        <v>46</v>
      </c>
      <c r="L6" s="75">
        <v>1214.32</v>
      </c>
      <c r="M6" s="75">
        <v>835.97</v>
      </c>
      <c r="N6" s="29">
        <v>1000</v>
      </c>
      <c r="O6" s="29">
        <v>1000</v>
      </c>
      <c r="P6" s="29">
        <v>1000</v>
      </c>
      <c r="Q6" s="149">
        <v>1000</v>
      </c>
      <c r="R6" s="29">
        <v>1000</v>
      </c>
      <c r="S6" s="112"/>
      <c r="T6" s="112"/>
      <c r="U6" s="112"/>
    </row>
    <row r="7" spans="1:21" x14ac:dyDescent="0.3">
      <c r="A7" s="54" t="s">
        <v>5</v>
      </c>
      <c r="B7" s="88">
        <v>284.8</v>
      </c>
      <c r="C7" s="116">
        <v>411.13</v>
      </c>
      <c r="D7" s="36">
        <v>500</v>
      </c>
      <c r="E7" s="36">
        <v>500</v>
      </c>
      <c r="F7" s="36">
        <v>500</v>
      </c>
      <c r="G7" s="36">
        <v>500</v>
      </c>
      <c r="H7" s="36">
        <v>500</v>
      </c>
      <c r="I7" s="26"/>
      <c r="J7" s="99" t="s">
        <v>47</v>
      </c>
      <c r="K7" s="27" t="s">
        <v>48</v>
      </c>
      <c r="L7" s="75">
        <v>5460.13</v>
      </c>
      <c r="M7" s="75">
        <v>4919.79</v>
      </c>
      <c r="N7" s="29">
        <v>0</v>
      </c>
      <c r="O7" s="29">
        <v>0</v>
      </c>
      <c r="P7" s="29">
        <v>5000</v>
      </c>
      <c r="Q7" s="149">
        <v>5000</v>
      </c>
      <c r="R7" s="29">
        <v>0</v>
      </c>
      <c r="S7" s="112"/>
      <c r="T7" s="112"/>
      <c r="U7" s="112"/>
    </row>
    <row r="8" spans="1:21" x14ac:dyDescent="0.3">
      <c r="A8" s="54" t="s">
        <v>6</v>
      </c>
      <c r="B8" s="88">
        <v>4607</v>
      </c>
      <c r="C8" s="116">
        <v>3834</v>
      </c>
      <c r="D8" s="36">
        <v>4900</v>
      </c>
      <c r="E8" s="36">
        <v>4900</v>
      </c>
      <c r="F8" s="36">
        <v>4900</v>
      </c>
      <c r="G8" s="36">
        <v>4900</v>
      </c>
      <c r="H8" s="36">
        <v>4900</v>
      </c>
      <c r="I8" s="26"/>
      <c r="J8" s="99" t="s">
        <v>109</v>
      </c>
      <c r="K8" s="27" t="s">
        <v>48</v>
      </c>
      <c r="L8" s="75">
        <v>0</v>
      </c>
      <c r="M8" s="75">
        <v>2681.31</v>
      </c>
      <c r="N8" s="29">
        <v>0</v>
      </c>
      <c r="O8" s="29">
        <v>0</v>
      </c>
      <c r="P8" s="29">
        <v>0</v>
      </c>
      <c r="Q8" s="149">
        <v>0</v>
      </c>
      <c r="R8" s="29">
        <v>0</v>
      </c>
      <c r="S8" s="112"/>
      <c r="T8" s="112"/>
      <c r="U8" s="112"/>
    </row>
    <row r="9" spans="1:21" x14ac:dyDescent="0.3">
      <c r="A9" s="54" t="s">
        <v>7</v>
      </c>
      <c r="B9" s="88">
        <v>0</v>
      </c>
      <c r="C9" s="117">
        <v>0</v>
      </c>
      <c r="D9" s="86">
        <v>100</v>
      </c>
      <c r="E9" s="86">
        <v>100</v>
      </c>
      <c r="F9" s="86">
        <v>100</v>
      </c>
      <c r="G9" s="86">
        <v>100</v>
      </c>
      <c r="H9" s="86">
        <v>100</v>
      </c>
      <c r="I9" s="32"/>
      <c r="J9" s="99" t="s">
        <v>49</v>
      </c>
      <c r="K9" s="27" t="s">
        <v>50</v>
      </c>
      <c r="L9" s="75">
        <v>2208.52</v>
      </c>
      <c r="M9" s="75">
        <v>1903.93</v>
      </c>
      <c r="N9" s="29">
        <v>2400</v>
      </c>
      <c r="O9" s="29">
        <v>6100</v>
      </c>
      <c r="P9" s="29">
        <v>7000</v>
      </c>
      <c r="Q9" s="149">
        <v>7000</v>
      </c>
      <c r="R9" s="29">
        <v>7000</v>
      </c>
      <c r="S9" s="112"/>
      <c r="T9" s="112"/>
      <c r="U9" s="112"/>
    </row>
    <row r="10" spans="1:21" x14ac:dyDescent="0.3">
      <c r="A10" s="47" t="s">
        <v>8</v>
      </c>
      <c r="B10" s="88">
        <v>77304.75</v>
      </c>
      <c r="C10" s="116">
        <v>80792.5</v>
      </c>
      <c r="D10" s="36">
        <v>127000</v>
      </c>
      <c r="E10" s="36">
        <v>127000</v>
      </c>
      <c r="F10" s="36">
        <v>127000</v>
      </c>
      <c r="G10" s="36">
        <v>127000</v>
      </c>
      <c r="H10" s="36">
        <v>127000</v>
      </c>
      <c r="I10" s="32"/>
      <c r="J10" s="99" t="s">
        <v>123</v>
      </c>
      <c r="K10" s="27" t="s">
        <v>51</v>
      </c>
      <c r="L10" s="75">
        <v>0</v>
      </c>
      <c r="M10" s="75">
        <v>3282.36</v>
      </c>
      <c r="N10" s="29">
        <v>4000</v>
      </c>
      <c r="O10" s="29">
        <v>1500</v>
      </c>
      <c r="P10" s="29">
        <v>1500</v>
      </c>
      <c r="Q10" s="149">
        <v>1500</v>
      </c>
      <c r="R10" s="29">
        <v>1500</v>
      </c>
      <c r="S10" s="112"/>
      <c r="T10" s="112"/>
      <c r="U10" s="112"/>
    </row>
    <row r="11" spans="1:21" ht="15" thickBot="1" x14ac:dyDescent="0.35">
      <c r="A11" s="107" t="s">
        <v>125</v>
      </c>
      <c r="B11" s="106">
        <v>0</v>
      </c>
      <c r="C11" s="118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32"/>
      <c r="J11" s="99" t="s">
        <v>52</v>
      </c>
      <c r="K11" s="27" t="s">
        <v>53</v>
      </c>
      <c r="L11" s="75">
        <v>23396.9</v>
      </c>
      <c r="M11" s="75">
        <v>24739.51</v>
      </c>
      <c r="N11" s="29">
        <v>26000</v>
      </c>
      <c r="O11" s="29">
        <v>26000</v>
      </c>
      <c r="P11" s="29">
        <v>27300</v>
      </c>
      <c r="Q11" s="149">
        <v>27300</v>
      </c>
      <c r="R11" s="29">
        <v>30000</v>
      </c>
      <c r="S11" s="112"/>
      <c r="T11" s="112"/>
      <c r="U11" s="112"/>
    </row>
    <row r="12" spans="1:21" ht="15" thickBot="1" x14ac:dyDescent="0.35">
      <c r="A12" s="109" t="s">
        <v>9</v>
      </c>
      <c r="B12" s="110">
        <f t="shared" ref="B12:D12" si="0">SUM(B4:B11)</f>
        <v>992521.16</v>
      </c>
      <c r="C12" s="119">
        <f t="shared" si="0"/>
        <v>973685.79</v>
      </c>
      <c r="D12" s="111">
        <f t="shared" si="0"/>
        <v>969400</v>
      </c>
      <c r="E12" s="111">
        <f>SUM(E4:E11)</f>
        <v>969400</v>
      </c>
      <c r="F12" s="111">
        <f>SUM(F4:F11)</f>
        <v>1033300</v>
      </c>
      <c r="G12" s="111">
        <f>SUM(G4:G11)</f>
        <v>1055500</v>
      </c>
      <c r="H12" s="111">
        <f>SUM(H4:H11)</f>
        <v>1095100</v>
      </c>
      <c r="I12" s="32"/>
      <c r="J12" s="100" t="s">
        <v>54</v>
      </c>
      <c r="K12" s="31" t="s">
        <v>55</v>
      </c>
      <c r="L12" s="75">
        <v>27704.86</v>
      </c>
      <c r="M12" s="75">
        <v>19955.96</v>
      </c>
      <c r="N12" s="29">
        <v>15000</v>
      </c>
      <c r="O12" s="29">
        <v>11300</v>
      </c>
      <c r="P12" s="29">
        <v>4000</v>
      </c>
      <c r="Q12" s="149">
        <v>4000</v>
      </c>
      <c r="R12" s="29">
        <v>4000</v>
      </c>
      <c r="S12" s="112"/>
      <c r="T12" s="112"/>
      <c r="U12" s="112"/>
    </row>
    <row r="13" spans="1:21" x14ac:dyDescent="0.3">
      <c r="A13" s="54" t="s">
        <v>10</v>
      </c>
      <c r="B13" s="54">
        <v>12797.12</v>
      </c>
      <c r="C13" s="120">
        <v>12413.14</v>
      </c>
      <c r="D13" s="36">
        <v>15000</v>
      </c>
      <c r="E13" s="36">
        <v>15000</v>
      </c>
      <c r="F13" s="36">
        <v>15000</v>
      </c>
      <c r="G13" s="36">
        <v>15000</v>
      </c>
      <c r="H13" s="36">
        <v>15000</v>
      </c>
      <c r="I13" s="26"/>
      <c r="J13" s="101" t="s">
        <v>56</v>
      </c>
      <c r="K13" s="27" t="s">
        <v>57</v>
      </c>
      <c r="L13" s="75">
        <v>87242.15</v>
      </c>
      <c r="M13" s="75">
        <v>110944.29</v>
      </c>
      <c r="N13" s="29">
        <v>130000</v>
      </c>
      <c r="O13" s="29">
        <v>130000</v>
      </c>
      <c r="P13" s="29">
        <v>132500</v>
      </c>
      <c r="Q13" s="149">
        <v>133000</v>
      </c>
      <c r="R13" s="29">
        <v>134000</v>
      </c>
      <c r="S13" s="112"/>
      <c r="T13" s="112"/>
      <c r="U13" s="112"/>
    </row>
    <row r="14" spans="1:21" x14ac:dyDescent="0.3">
      <c r="A14" s="54" t="s">
        <v>11</v>
      </c>
      <c r="B14" s="54">
        <v>26753.21</v>
      </c>
      <c r="C14" s="120">
        <v>49717.2</v>
      </c>
      <c r="D14" s="36">
        <v>43800</v>
      </c>
      <c r="E14" s="36">
        <v>50000</v>
      </c>
      <c r="F14" s="36">
        <v>50000</v>
      </c>
      <c r="G14" s="36">
        <v>50000</v>
      </c>
      <c r="H14" s="36">
        <v>50000</v>
      </c>
      <c r="I14" s="32"/>
      <c r="J14" s="101" t="s">
        <v>58</v>
      </c>
      <c r="K14" s="27" t="s">
        <v>59</v>
      </c>
      <c r="L14" s="75">
        <v>135873.25</v>
      </c>
      <c r="M14" s="75">
        <v>157884.18</v>
      </c>
      <c r="N14" s="29">
        <v>177000</v>
      </c>
      <c r="O14" s="29">
        <v>166000</v>
      </c>
      <c r="P14" s="143">
        <v>180000</v>
      </c>
      <c r="Q14" s="150">
        <v>181000</v>
      </c>
      <c r="R14" s="143">
        <v>183000</v>
      </c>
      <c r="S14" s="156"/>
      <c r="T14" s="112"/>
      <c r="U14" s="112"/>
    </row>
    <row r="15" spans="1:21" x14ac:dyDescent="0.3">
      <c r="A15" s="54" t="s">
        <v>12</v>
      </c>
      <c r="B15" s="54">
        <v>13416.72</v>
      </c>
      <c r="C15" s="120">
        <v>17061.009999999998</v>
      </c>
      <c r="D15" s="36">
        <v>16800</v>
      </c>
      <c r="E15" s="36">
        <v>16800</v>
      </c>
      <c r="F15" s="36">
        <v>16800</v>
      </c>
      <c r="G15" s="36">
        <v>16800</v>
      </c>
      <c r="H15" s="36">
        <v>16800</v>
      </c>
      <c r="I15" s="32"/>
      <c r="J15" s="101" t="s">
        <v>60</v>
      </c>
      <c r="K15" s="27" t="s">
        <v>61</v>
      </c>
      <c r="L15" s="75">
        <v>13710.54</v>
      </c>
      <c r="M15" s="75">
        <v>8304.23</v>
      </c>
      <c r="N15" s="29">
        <v>24200</v>
      </c>
      <c r="O15" s="29">
        <v>24200</v>
      </c>
      <c r="P15" s="29">
        <v>9700</v>
      </c>
      <c r="Q15" s="149">
        <v>9900</v>
      </c>
      <c r="R15" s="29">
        <v>10000</v>
      </c>
      <c r="S15" s="157"/>
      <c r="T15" s="112"/>
      <c r="U15" s="112"/>
    </row>
    <row r="16" spans="1:21" x14ac:dyDescent="0.3">
      <c r="A16" s="54" t="s">
        <v>13</v>
      </c>
      <c r="B16" s="54">
        <v>10333.02</v>
      </c>
      <c r="C16" s="120">
        <v>14709.4</v>
      </c>
      <c r="D16" s="36">
        <v>14400</v>
      </c>
      <c r="E16" s="36">
        <v>14400</v>
      </c>
      <c r="F16" s="36">
        <v>20400</v>
      </c>
      <c r="G16" s="36">
        <v>20400</v>
      </c>
      <c r="H16" s="36">
        <v>20400</v>
      </c>
      <c r="I16" s="32"/>
      <c r="J16" s="101" t="s">
        <v>62</v>
      </c>
      <c r="K16" s="27" t="s">
        <v>63</v>
      </c>
      <c r="L16" s="75">
        <v>455.45</v>
      </c>
      <c r="M16" s="75">
        <v>10198.33</v>
      </c>
      <c r="N16" s="29">
        <v>12000</v>
      </c>
      <c r="O16" s="29">
        <v>9400</v>
      </c>
      <c r="P16" s="29">
        <v>10000</v>
      </c>
      <c r="Q16" s="149">
        <v>10000</v>
      </c>
      <c r="R16" s="29">
        <v>10000</v>
      </c>
      <c r="S16" s="112"/>
      <c r="T16" s="112"/>
      <c r="U16" s="112"/>
    </row>
    <row r="17" spans="1:21" x14ac:dyDescent="0.3">
      <c r="A17" s="54" t="s">
        <v>33</v>
      </c>
      <c r="B17" s="54">
        <v>688.49</v>
      </c>
      <c r="C17" s="120">
        <v>1132</v>
      </c>
      <c r="D17" s="36">
        <v>100</v>
      </c>
      <c r="E17" s="36">
        <v>100</v>
      </c>
      <c r="F17" s="36">
        <v>100</v>
      </c>
      <c r="G17" s="36">
        <v>100</v>
      </c>
      <c r="H17" s="36">
        <v>100</v>
      </c>
      <c r="I17" s="32"/>
      <c r="J17" s="101" t="s">
        <v>64</v>
      </c>
      <c r="K17" s="27" t="s">
        <v>144</v>
      </c>
      <c r="L17" s="75">
        <v>172037.46</v>
      </c>
      <c r="M17" s="75">
        <v>183723.81</v>
      </c>
      <c r="N17" s="29">
        <v>204000</v>
      </c>
      <c r="O17" s="29">
        <v>170000</v>
      </c>
      <c r="P17" s="145">
        <v>160000</v>
      </c>
      <c r="Q17" s="149">
        <v>170000</v>
      </c>
      <c r="R17" s="29">
        <v>187000</v>
      </c>
      <c r="S17" s="157"/>
      <c r="T17" s="112"/>
      <c r="U17" s="112"/>
    </row>
    <row r="18" spans="1:21" x14ac:dyDescent="0.3">
      <c r="A18" s="54" t="s">
        <v>34</v>
      </c>
      <c r="B18" s="54">
        <v>2673.81</v>
      </c>
      <c r="C18" s="120">
        <v>3668.81</v>
      </c>
      <c r="D18" s="36">
        <v>3500</v>
      </c>
      <c r="E18" s="36">
        <v>2500</v>
      </c>
      <c r="F18" s="36">
        <v>3500</v>
      </c>
      <c r="G18" s="36">
        <v>3500</v>
      </c>
      <c r="H18" s="36">
        <v>3500</v>
      </c>
      <c r="I18" s="32"/>
      <c r="J18" s="101" t="s">
        <v>65</v>
      </c>
      <c r="K18" s="27" t="s">
        <v>66</v>
      </c>
      <c r="L18" s="75">
        <v>44990.6</v>
      </c>
      <c r="M18" s="75">
        <v>66923.86</v>
      </c>
      <c r="N18" s="29">
        <v>50000</v>
      </c>
      <c r="O18" s="29">
        <v>50000</v>
      </c>
      <c r="P18" s="29">
        <v>60000</v>
      </c>
      <c r="Q18" s="149">
        <v>60000</v>
      </c>
      <c r="R18" s="29">
        <v>60000</v>
      </c>
      <c r="S18" s="112"/>
      <c r="T18" s="112"/>
      <c r="U18" s="112"/>
    </row>
    <row r="19" spans="1:21" x14ac:dyDescent="0.3">
      <c r="A19" s="54" t="s">
        <v>35</v>
      </c>
      <c r="B19" s="54">
        <v>2175</v>
      </c>
      <c r="C19" s="120">
        <v>2208</v>
      </c>
      <c r="D19" s="36">
        <v>6000</v>
      </c>
      <c r="E19" s="36">
        <v>6000</v>
      </c>
      <c r="F19" s="36">
        <v>4500</v>
      </c>
      <c r="G19" s="36">
        <v>4500</v>
      </c>
      <c r="H19" s="36">
        <v>4500</v>
      </c>
      <c r="I19" s="32"/>
      <c r="J19" s="101" t="s">
        <v>67</v>
      </c>
      <c r="K19" s="27" t="s">
        <v>68</v>
      </c>
      <c r="L19" s="75">
        <v>127066.92</v>
      </c>
      <c r="M19" s="75">
        <v>90316.4</v>
      </c>
      <c r="N19" s="29">
        <v>100000</v>
      </c>
      <c r="O19" s="29">
        <v>66200</v>
      </c>
      <c r="P19" s="29">
        <v>72100</v>
      </c>
      <c r="Q19" s="149">
        <v>73000</v>
      </c>
      <c r="R19" s="29">
        <v>74000</v>
      </c>
      <c r="S19" s="157"/>
      <c r="T19" s="112"/>
      <c r="U19" s="112"/>
    </row>
    <row r="20" spans="1:21" x14ac:dyDescent="0.3">
      <c r="A20" s="54" t="s">
        <v>119</v>
      </c>
      <c r="B20" s="54">
        <v>56130.55</v>
      </c>
      <c r="C20" s="120">
        <v>64909.16</v>
      </c>
      <c r="D20" s="36">
        <v>95000</v>
      </c>
      <c r="E20" s="36">
        <v>95000</v>
      </c>
      <c r="F20" s="36">
        <v>95000</v>
      </c>
      <c r="G20" s="36">
        <v>95000</v>
      </c>
      <c r="H20" s="36">
        <v>95000</v>
      </c>
      <c r="I20" s="32"/>
      <c r="J20" s="101" t="s">
        <v>136</v>
      </c>
      <c r="K20" s="103" t="s">
        <v>137</v>
      </c>
      <c r="L20" s="75">
        <v>0</v>
      </c>
      <c r="M20" s="75">
        <v>0</v>
      </c>
      <c r="N20" s="29">
        <v>0</v>
      </c>
      <c r="O20" s="29">
        <v>105000</v>
      </c>
      <c r="P20" s="145">
        <v>97000</v>
      </c>
      <c r="Q20" s="149">
        <v>106000</v>
      </c>
      <c r="R20" s="29">
        <v>120000</v>
      </c>
      <c r="S20" s="157"/>
      <c r="T20" s="112"/>
      <c r="U20" s="112"/>
    </row>
    <row r="21" spans="1:21" x14ac:dyDescent="0.3">
      <c r="A21" s="54"/>
      <c r="B21" s="54"/>
      <c r="C21" s="120"/>
      <c r="D21" s="36"/>
      <c r="E21" s="36"/>
      <c r="F21" s="36"/>
      <c r="G21" s="36"/>
      <c r="H21" s="36"/>
      <c r="I21" s="32"/>
      <c r="J21" s="101" t="s">
        <v>69</v>
      </c>
      <c r="K21" s="27" t="s">
        <v>70</v>
      </c>
      <c r="L21" s="75">
        <v>34519.75</v>
      </c>
      <c r="M21" s="75">
        <v>31882.68</v>
      </c>
      <c r="N21" s="29">
        <v>40000</v>
      </c>
      <c r="O21" s="29">
        <v>40000</v>
      </c>
      <c r="P21" s="143">
        <v>40000</v>
      </c>
      <c r="Q21" s="150">
        <v>40000</v>
      </c>
      <c r="R21" s="143">
        <v>40000</v>
      </c>
      <c r="S21" s="112"/>
      <c r="T21" s="112"/>
      <c r="U21" s="112"/>
    </row>
    <row r="22" spans="1:21" x14ac:dyDescent="0.3">
      <c r="A22" s="54" t="s">
        <v>36</v>
      </c>
      <c r="B22" s="54">
        <v>92531.6</v>
      </c>
      <c r="C22" s="120">
        <v>82224</v>
      </c>
      <c r="D22" s="36">
        <v>103000</v>
      </c>
      <c r="E22" s="36">
        <v>103000</v>
      </c>
      <c r="F22" s="36">
        <v>103000</v>
      </c>
      <c r="G22" s="36">
        <v>103000</v>
      </c>
      <c r="H22" s="36">
        <v>103000</v>
      </c>
      <c r="I22" s="32"/>
      <c r="J22" s="101" t="s">
        <v>71</v>
      </c>
      <c r="K22" s="27" t="s">
        <v>72</v>
      </c>
      <c r="L22" s="75">
        <v>11947.3</v>
      </c>
      <c r="M22" s="75">
        <v>20945.48</v>
      </c>
      <c r="N22" s="29">
        <v>25000</v>
      </c>
      <c r="O22" s="29">
        <v>25000</v>
      </c>
      <c r="P22" s="29">
        <v>25000</v>
      </c>
      <c r="Q22" s="149">
        <v>25000</v>
      </c>
      <c r="R22" s="29">
        <v>25000</v>
      </c>
      <c r="S22" s="112"/>
      <c r="T22" s="112"/>
      <c r="U22" s="112"/>
    </row>
    <row r="23" spans="1:21" x14ac:dyDescent="0.3">
      <c r="A23" s="54" t="s">
        <v>14</v>
      </c>
      <c r="B23" s="54">
        <v>9.7200000000000006</v>
      </c>
      <c r="C23" s="121">
        <v>9.7200000000000006</v>
      </c>
      <c r="D23" s="57">
        <v>100</v>
      </c>
      <c r="E23" s="57">
        <v>100</v>
      </c>
      <c r="F23" s="57">
        <v>100</v>
      </c>
      <c r="G23" s="57">
        <v>100</v>
      </c>
      <c r="H23" s="57">
        <v>100</v>
      </c>
      <c r="I23" s="32"/>
      <c r="J23" s="101" t="s">
        <v>73</v>
      </c>
      <c r="K23" s="27" t="s">
        <v>74</v>
      </c>
      <c r="L23" s="75">
        <v>0</v>
      </c>
      <c r="M23" s="75">
        <v>0</v>
      </c>
      <c r="N23" s="27">
        <v>500</v>
      </c>
      <c r="O23" s="27">
        <v>500</v>
      </c>
      <c r="P23" s="27">
        <v>500</v>
      </c>
      <c r="Q23" s="99">
        <v>500</v>
      </c>
      <c r="R23" s="27">
        <v>500</v>
      </c>
      <c r="S23" s="112"/>
      <c r="T23" s="112"/>
      <c r="U23" s="112"/>
    </row>
    <row r="24" spans="1:21" x14ac:dyDescent="0.3">
      <c r="A24" s="54" t="s">
        <v>115</v>
      </c>
      <c r="B24" s="54">
        <v>421.71</v>
      </c>
      <c r="C24" s="121">
        <v>0</v>
      </c>
      <c r="D24" s="57">
        <v>0</v>
      </c>
      <c r="E24" s="57">
        <v>0</v>
      </c>
      <c r="F24" s="57"/>
      <c r="G24" s="57"/>
      <c r="H24" s="57"/>
      <c r="I24" s="32"/>
      <c r="J24" s="101" t="s">
        <v>75</v>
      </c>
      <c r="K24" s="27" t="s">
        <v>76</v>
      </c>
      <c r="L24" s="75">
        <v>27405.13</v>
      </c>
      <c r="M24" s="75">
        <v>14571.82</v>
      </c>
      <c r="N24" s="29">
        <v>15100</v>
      </c>
      <c r="O24" s="29">
        <v>14100</v>
      </c>
      <c r="P24" s="29">
        <v>17100</v>
      </c>
      <c r="Q24" s="149">
        <v>15100</v>
      </c>
      <c r="R24" s="29">
        <v>16000</v>
      </c>
      <c r="S24" s="112"/>
      <c r="T24" s="112"/>
      <c r="U24" s="112"/>
    </row>
    <row r="25" spans="1:21" x14ac:dyDescent="0.3">
      <c r="A25" s="54" t="s">
        <v>15</v>
      </c>
      <c r="B25" s="54">
        <v>5866.84</v>
      </c>
      <c r="C25" s="120">
        <v>21940.74</v>
      </c>
      <c r="D25" s="36">
        <v>1000</v>
      </c>
      <c r="E25" s="36">
        <v>10200</v>
      </c>
      <c r="F25" s="36">
        <v>0</v>
      </c>
      <c r="G25" s="36">
        <v>0</v>
      </c>
      <c r="H25" s="36">
        <v>0</v>
      </c>
      <c r="I25" s="32"/>
      <c r="J25" s="101" t="s">
        <v>77</v>
      </c>
      <c r="K25" s="27" t="s">
        <v>78</v>
      </c>
      <c r="L25" s="75">
        <v>38974.92</v>
      </c>
      <c r="M25" s="75">
        <v>33053.97</v>
      </c>
      <c r="N25" s="29">
        <v>50000</v>
      </c>
      <c r="O25" s="29">
        <v>50000</v>
      </c>
      <c r="P25" s="29">
        <v>50000</v>
      </c>
      <c r="Q25" s="149">
        <v>50000</v>
      </c>
      <c r="R25" s="29">
        <v>50000</v>
      </c>
      <c r="S25" s="112"/>
      <c r="T25" s="112"/>
      <c r="U25" s="112"/>
    </row>
    <row r="26" spans="1:21" x14ac:dyDescent="0.3">
      <c r="A26" s="54" t="s">
        <v>131</v>
      </c>
      <c r="B26" s="54">
        <v>0</v>
      </c>
      <c r="C26" s="120">
        <v>800</v>
      </c>
      <c r="D26" s="36">
        <v>0</v>
      </c>
      <c r="E26" s="36">
        <v>1000</v>
      </c>
      <c r="F26" s="36">
        <v>0</v>
      </c>
      <c r="G26" s="36">
        <v>0</v>
      </c>
      <c r="H26" s="36">
        <v>0</v>
      </c>
      <c r="I26" s="32"/>
      <c r="J26" s="101" t="s">
        <v>79</v>
      </c>
      <c r="K26" s="27" t="s">
        <v>80</v>
      </c>
      <c r="L26" s="75">
        <v>88357.52</v>
      </c>
      <c r="M26" s="75">
        <v>95432.53</v>
      </c>
      <c r="N26" s="29">
        <v>100000</v>
      </c>
      <c r="O26" s="29">
        <v>104700</v>
      </c>
      <c r="P26" s="29">
        <v>138000</v>
      </c>
      <c r="Q26" s="149">
        <v>138000</v>
      </c>
      <c r="R26" s="29">
        <v>139000</v>
      </c>
      <c r="S26" s="157"/>
      <c r="T26" s="112"/>
      <c r="U26" s="112"/>
    </row>
    <row r="27" spans="1:21" x14ac:dyDescent="0.3">
      <c r="A27" s="54" t="s">
        <v>16</v>
      </c>
      <c r="B27" s="54">
        <v>996</v>
      </c>
      <c r="C27" s="120">
        <v>1835</v>
      </c>
      <c r="D27" s="36">
        <v>0</v>
      </c>
      <c r="E27" s="36">
        <v>1000</v>
      </c>
      <c r="F27" s="36">
        <v>1000</v>
      </c>
      <c r="G27" s="36">
        <v>1000</v>
      </c>
      <c r="H27" s="36">
        <v>1000</v>
      </c>
      <c r="I27" s="32"/>
      <c r="J27" s="101" t="s">
        <v>81</v>
      </c>
      <c r="K27" s="27" t="s">
        <v>82</v>
      </c>
      <c r="L27" s="75">
        <v>3510.68</v>
      </c>
      <c r="M27" s="75">
        <v>6970.68</v>
      </c>
      <c r="N27" s="29">
        <v>8500</v>
      </c>
      <c r="O27" s="29">
        <v>8500</v>
      </c>
      <c r="P27" s="29">
        <v>8500</v>
      </c>
      <c r="Q27" s="149">
        <v>8500</v>
      </c>
      <c r="R27" s="29">
        <v>9000</v>
      </c>
      <c r="S27" s="112"/>
      <c r="T27" s="112"/>
      <c r="U27" s="112"/>
    </row>
    <row r="28" spans="1:21" x14ac:dyDescent="0.3">
      <c r="A28" s="54" t="s">
        <v>17</v>
      </c>
      <c r="B28" s="54">
        <v>4380.1000000000004</v>
      </c>
      <c r="C28" s="121">
        <v>7937.52</v>
      </c>
      <c r="D28" s="57">
        <v>8800</v>
      </c>
      <c r="E28" s="57">
        <v>8800</v>
      </c>
      <c r="F28" s="57">
        <v>8800</v>
      </c>
      <c r="G28" s="57">
        <v>8800</v>
      </c>
      <c r="H28" s="57">
        <v>8800</v>
      </c>
      <c r="I28" s="32"/>
      <c r="J28" s="101" t="s">
        <v>83</v>
      </c>
      <c r="K28" s="27" t="s">
        <v>84</v>
      </c>
      <c r="L28" s="75">
        <v>14584.09</v>
      </c>
      <c r="M28" s="75">
        <v>4875.49</v>
      </c>
      <c r="N28" s="29">
        <v>10000</v>
      </c>
      <c r="O28" s="29">
        <v>8600</v>
      </c>
      <c r="P28" s="29">
        <v>8600</v>
      </c>
      <c r="Q28" s="149">
        <v>8600</v>
      </c>
      <c r="R28" s="29">
        <v>9000</v>
      </c>
      <c r="S28" s="112"/>
      <c r="T28" s="112"/>
      <c r="U28" s="112"/>
    </row>
    <row r="29" spans="1:21" x14ac:dyDescent="0.3">
      <c r="A29" s="54" t="s">
        <v>18</v>
      </c>
      <c r="B29" s="54">
        <v>14072.6</v>
      </c>
      <c r="C29" s="121">
        <v>15300.6</v>
      </c>
      <c r="D29" s="57">
        <v>15600</v>
      </c>
      <c r="E29" s="57">
        <v>15600</v>
      </c>
      <c r="F29" s="57">
        <v>20000</v>
      </c>
      <c r="G29" s="57">
        <v>20000</v>
      </c>
      <c r="H29" s="57">
        <v>20000</v>
      </c>
      <c r="I29" s="32"/>
      <c r="J29" s="101" t="s">
        <v>85</v>
      </c>
      <c r="K29" s="27" t="s">
        <v>141</v>
      </c>
      <c r="L29" s="75">
        <v>20882.45</v>
      </c>
      <c r="M29" s="75">
        <v>13512.94</v>
      </c>
      <c r="N29" s="29">
        <v>29000</v>
      </c>
      <c r="O29" s="29">
        <v>67500</v>
      </c>
      <c r="P29" s="29">
        <v>67500</v>
      </c>
      <c r="Q29" s="149">
        <v>68000</v>
      </c>
      <c r="R29" s="29">
        <v>69000</v>
      </c>
      <c r="S29" s="112"/>
      <c r="T29" s="112"/>
      <c r="U29" s="112"/>
    </row>
    <row r="30" spans="1:21" x14ac:dyDescent="0.3">
      <c r="A30" s="54" t="s">
        <v>19</v>
      </c>
      <c r="B30" s="54">
        <v>18704.34</v>
      </c>
      <c r="C30" s="121">
        <v>18523.330000000002</v>
      </c>
      <c r="D30" s="57">
        <v>20000</v>
      </c>
      <c r="E30" s="57">
        <v>14000</v>
      </c>
      <c r="F30" s="57">
        <v>6500</v>
      </c>
      <c r="G30" s="57">
        <v>6500</v>
      </c>
      <c r="H30" s="57">
        <v>6500</v>
      </c>
      <c r="I30" s="95"/>
      <c r="J30" s="101" t="s">
        <v>116</v>
      </c>
      <c r="K30" s="31" t="s">
        <v>117</v>
      </c>
      <c r="L30" s="75">
        <v>1285.2</v>
      </c>
      <c r="M30" s="75">
        <v>0</v>
      </c>
      <c r="N30" s="29">
        <v>0</v>
      </c>
      <c r="O30" s="29">
        <v>0</v>
      </c>
      <c r="P30" s="29">
        <v>0</v>
      </c>
      <c r="Q30" s="149">
        <v>0</v>
      </c>
      <c r="R30" s="29">
        <v>0</v>
      </c>
      <c r="S30" s="112"/>
      <c r="T30" s="112"/>
      <c r="U30" s="112"/>
    </row>
    <row r="31" spans="1:21" ht="15" thickBot="1" x14ac:dyDescent="0.35">
      <c r="A31" s="54" t="s">
        <v>140</v>
      </c>
      <c r="B31" s="54">
        <v>111.54</v>
      </c>
      <c r="C31" s="121">
        <v>158.36000000000001</v>
      </c>
      <c r="D31" s="57">
        <v>0</v>
      </c>
      <c r="E31" s="57">
        <v>1000</v>
      </c>
      <c r="F31" s="57">
        <v>1900</v>
      </c>
      <c r="G31" s="57">
        <v>1900</v>
      </c>
      <c r="H31" s="57">
        <v>1900</v>
      </c>
      <c r="I31" s="95"/>
      <c r="J31" s="101" t="s">
        <v>138</v>
      </c>
      <c r="K31" s="31" t="s">
        <v>139</v>
      </c>
      <c r="L31" s="75">
        <v>0</v>
      </c>
      <c r="M31" s="75">
        <v>0</v>
      </c>
      <c r="N31" s="29">
        <v>0</v>
      </c>
      <c r="O31" s="29">
        <v>1400</v>
      </c>
      <c r="P31" s="29">
        <v>1400</v>
      </c>
      <c r="Q31" s="149">
        <v>1400</v>
      </c>
      <c r="R31" s="29">
        <v>1400</v>
      </c>
      <c r="S31" s="112"/>
      <c r="T31" s="112"/>
      <c r="U31" s="112"/>
    </row>
    <row r="32" spans="1:21" ht="15" thickBot="1" x14ac:dyDescent="0.35">
      <c r="A32" s="56" t="s">
        <v>20</v>
      </c>
      <c r="B32" s="58">
        <f t="shared" ref="B32:H32" si="1">SUM(B13:B31)</f>
        <v>262062.37000000002</v>
      </c>
      <c r="C32" s="122">
        <f t="shared" si="1"/>
        <v>314547.99</v>
      </c>
      <c r="D32" s="33">
        <f t="shared" si="1"/>
        <v>343100</v>
      </c>
      <c r="E32" s="33">
        <f t="shared" si="1"/>
        <v>354500</v>
      </c>
      <c r="F32" s="33">
        <f t="shared" si="1"/>
        <v>346600</v>
      </c>
      <c r="G32" s="33">
        <f t="shared" si="1"/>
        <v>346600</v>
      </c>
      <c r="H32" s="33">
        <f t="shared" si="1"/>
        <v>346600</v>
      </c>
      <c r="I32" s="95"/>
      <c r="J32" s="101" t="s">
        <v>86</v>
      </c>
      <c r="K32" s="27" t="s">
        <v>87</v>
      </c>
      <c r="L32" s="75">
        <v>238267.05</v>
      </c>
      <c r="M32" s="75">
        <v>271013.28999999998</v>
      </c>
      <c r="N32" s="29">
        <v>315200</v>
      </c>
      <c r="O32" s="29">
        <v>319700</v>
      </c>
      <c r="P32" s="29">
        <v>345000</v>
      </c>
      <c r="Q32" s="149">
        <v>361300</v>
      </c>
      <c r="R32" s="29">
        <v>366300</v>
      </c>
      <c r="S32" s="157"/>
      <c r="T32" s="112"/>
      <c r="U32" s="112"/>
    </row>
    <row r="33" spans="1:21" x14ac:dyDescent="0.3">
      <c r="A33" s="139"/>
      <c r="B33" s="140"/>
      <c r="C33" s="141"/>
      <c r="D33" s="142"/>
      <c r="E33" s="142"/>
      <c r="F33" s="142"/>
      <c r="G33" s="142"/>
      <c r="H33" s="142"/>
      <c r="I33" s="95"/>
      <c r="J33" s="101" t="s">
        <v>88</v>
      </c>
      <c r="K33" s="27" t="s">
        <v>89</v>
      </c>
      <c r="L33" s="75">
        <v>54980.41</v>
      </c>
      <c r="M33" s="75">
        <v>66026.720000000001</v>
      </c>
      <c r="N33" s="29">
        <v>68000</v>
      </c>
      <c r="O33" s="29">
        <v>68000</v>
      </c>
      <c r="P33" s="29">
        <v>68000</v>
      </c>
      <c r="Q33" s="149">
        <v>68000</v>
      </c>
      <c r="R33" s="29">
        <v>69000</v>
      </c>
      <c r="S33" s="112"/>
      <c r="T33" s="112"/>
      <c r="U33" s="112"/>
    </row>
    <row r="34" spans="1:21" x14ac:dyDescent="0.3">
      <c r="A34" s="80" t="s">
        <v>113</v>
      </c>
      <c r="B34" s="80">
        <v>44529.18</v>
      </c>
      <c r="C34" s="120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95"/>
      <c r="J34" s="101" t="s">
        <v>90</v>
      </c>
      <c r="K34" s="27" t="s">
        <v>91</v>
      </c>
      <c r="L34" s="75">
        <v>3350.39</v>
      </c>
      <c r="M34" s="75">
        <v>3854.07</v>
      </c>
      <c r="N34" s="29">
        <v>6200</v>
      </c>
      <c r="O34" s="29">
        <v>6200</v>
      </c>
      <c r="P34" s="29">
        <v>6200</v>
      </c>
      <c r="Q34" s="149">
        <v>6500</v>
      </c>
      <c r="R34" s="29">
        <v>7000</v>
      </c>
      <c r="S34" s="112"/>
      <c r="T34" s="112"/>
      <c r="U34" s="112"/>
    </row>
    <row r="35" spans="1:21" ht="15" thickBot="1" x14ac:dyDescent="0.35">
      <c r="A35" s="80" t="s">
        <v>112</v>
      </c>
      <c r="B35" s="80">
        <v>7892.34</v>
      </c>
      <c r="C35" s="120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5"/>
      <c r="J35" s="102" t="s">
        <v>92</v>
      </c>
      <c r="K35" s="38" t="s">
        <v>93</v>
      </c>
      <c r="L35" s="90">
        <v>1500</v>
      </c>
      <c r="M35" s="90">
        <v>1300</v>
      </c>
      <c r="N35" s="37">
        <v>400</v>
      </c>
      <c r="O35" s="37">
        <v>400</v>
      </c>
      <c r="P35" s="37">
        <v>1300</v>
      </c>
      <c r="Q35" s="151">
        <v>1300</v>
      </c>
      <c r="R35" s="37">
        <v>1300</v>
      </c>
      <c r="S35" s="112"/>
      <c r="T35" s="112"/>
      <c r="U35" s="112"/>
    </row>
    <row r="36" spans="1:21" x14ac:dyDescent="0.3">
      <c r="A36" s="54" t="s">
        <v>21</v>
      </c>
      <c r="B36" s="54">
        <v>3330.6</v>
      </c>
      <c r="C36" s="120">
        <v>4275.6000000000004</v>
      </c>
      <c r="D36" s="36">
        <v>4300</v>
      </c>
      <c r="E36" s="36">
        <v>4300</v>
      </c>
      <c r="F36" s="36">
        <v>4300</v>
      </c>
      <c r="G36" s="36">
        <v>4300</v>
      </c>
      <c r="H36" s="36">
        <v>4300</v>
      </c>
      <c r="I36" s="26"/>
      <c r="J36" s="39"/>
      <c r="K36" s="104"/>
      <c r="L36" s="71"/>
      <c r="M36" s="133"/>
      <c r="N36" s="11"/>
      <c r="O36" s="11"/>
      <c r="P36" s="11"/>
      <c r="Q36" s="146"/>
      <c r="R36" s="11"/>
      <c r="S36" s="158"/>
      <c r="T36" s="112"/>
      <c r="U36" s="112"/>
    </row>
    <row r="37" spans="1:21" ht="15" thickBot="1" x14ac:dyDescent="0.35">
      <c r="A37" s="54" t="s">
        <v>102</v>
      </c>
      <c r="B37" s="54">
        <v>1850</v>
      </c>
      <c r="C37" s="120">
        <v>13772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26"/>
      <c r="J37" s="40">
        <v>1</v>
      </c>
      <c r="K37" s="13" t="s">
        <v>94</v>
      </c>
      <c r="L37" s="93">
        <f t="shared" ref="L37:R37" si="2">SUM(L4:L35)</f>
        <v>1209550.0299999998</v>
      </c>
      <c r="M37" s="134">
        <f t="shared" si="2"/>
        <v>1278450.3799999999</v>
      </c>
      <c r="N37" s="18">
        <f t="shared" si="2"/>
        <v>1443300</v>
      </c>
      <c r="O37" s="18">
        <f t="shared" si="2"/>
        <v>1512600</v>
      </c>
      <c r="P37" s="18">
        <f t="shared" si="2"/>
        <v>1580000</v>
      </c>
      <c r="Q37" s="152">
        <f t="shared" si="2"/>
        <v>1617400</v>
      </c>
      <c r="R37" s="18">
        <f t="shared" si="2"/>
        <v>1662000</v>
      </c>
      <c r="S37" s="112"/>
      <c r="T37" s="112"/>
      <c r="U37" s="112"/>
    </row>
    <row r="38" spans="1:21" ht="15" thickBot="1" x14ac:dyDescent="0.35">
      <c r="A38" s="54" t="s">
        <v>22</v>
      </c>
      <c r="B38" s="54">
        <v>844.63</v>
      </c>
      <c r="C38" s="120">
        <v>835.97</v>
      </c>
      <c r="D38" s="36">
        <v>1000</v>
      </c>
      <c r="E38" s="36">
        <v>1000</v>
      </c>
      <c r="F38" s="36">
        <v>1000</v>
      </c>
      <c r="G38" s="36">
        <v>1000</v>
      </c>
      <c r="H38" s="36">
        <v>1000</v>
      </c>
      <c r="I38" s="26"/>
      <c r="J38" s="41"/>
      <c r="K38" s="3"/>
      <c r="L38" s="3"/>
      <c r="M38" s="135"/>
      <c r="N38" s="3"/>
      <c r="O38" s="3"/>
      <c r="P38" s="3"/>
      <c r="Q38" s="3"/>
      <c r="R38" s="27"/>
      <c r="S38" s="112"/>
      <c r="T38" s="112"/>
      <c r="U38" s="112"/>
    </row>
    <row r="39" spans="1:21" x14ac:dyDescent="0.3">
      <c r="A39" s="54" t="s">
        <v>132</v>
      </c>
      <c r="B39" s="54">
        <v>12569</v>
      </c>
      <c r="C39" s="120">
        <v>11865</v>
      </c>
      <c r="D39" s="36">
        <v>116200</v>
      </c>
      <c r="E39" s="36">
        <v>182600</v>
      </c>
      <c r="F39" s="36">
        <v>190000</v>
      </c>
      <c r="G39" s="36">
        <v>200000</v>
      </c>
      <c r="H39" s="144">
        <v>210000</v>
      </c>
      <c r="I39" s="26"/>
      <c r="J39" s="39" t="s">
        <v>49</v>
      </c>
      <c r="K39" s="23" t="s">
        <v>51</v>
      </c>
      <c r="L39" s="23">
        <v>0</v>
      </c>
      <c r="M39" s="92">
        <v>0</v>
      </c>
      <c r="N39" s="23">
        <v>0</v>
      </c>
      <c r="O39" s="25">
        <v>2500</v>
      </c>
      <c r="P39" s="25"/>
      <c r="Q39" s="153"/>
      <c r="R39" s="23"/>
      <c r="S39" s="112"/>
      <c r="T39" s="112"/>
      <c r="U39" s="112"/>
    </row>
    <row r="40" spans="1:21" x14ac:dyDescent="0.3">
      <c r="A40" s="54" t="s">
        <v>37</v>
      </c>
      <c r="B40" s="54">
        <v>4320.7700000000004</v>
      </c>
      <c r="C40" s="120">
        <v>4736.79</v>
      </c>
      <c r="D40" s="36">
        <v>4800</v>
      </c>
      <c r="E40" s="36">
        <v>4800</v>
      </c>
      <c r="F40" s="36">
        <v>4800</v>
      </c>
      <c r="G40" s="36">
        <v>4800</v>
      </c>
      <c r="H40" s="36">
        <v>4800</v>
      </c>
      <c r="I40" s="35"/>
      <c r="J40" s="34" t="s">
        <v>58</v>
      </c>
      <c r="K40" s="27" t="s">
        <v>146</v>
      </c>
      <c r="L40" s="75">
        <v>9371.7999999999993</v>
      </c>
      <c r="M40" s="75">
        <v>1000</v>
      </c>
      <c r="N40" s="29">
        <v>2992200</v>
      </c>
      <c r="O40" s="114">
        <v>3007200</v>
      </c>
      <c r="P40" s="29">
        <v>5705200</v>
      </c>
      <c r="Q40" s="28"/>
      <c r="R40" s="27"/>
      <c r="S40" s="112"/>
      <c r="T40" s="112"/>
      <c r="U40" s="112"/>
    </row>
    <row r="41" spans="1:21" x14ac:dyDescent="0.3">
      <c r="A41" s="54" t="s">
        <v>23</v>
      </c>
      <c r="B41" s="54">
        <v>3505.09</v>
      </c>
      <c r="C41" s="120">
        <v>3765.96</v>
      </c>
      <c r="D41" s="36">
        <v>4100</v>
      </c>
      <c r="E41" s="36">
        <v>4100</v>
      </c>
      <c r="F41" s="36">
        <v>4100</v>
      </c>
      <c r="G41" s="36">
        <v>4100</v>
      </c>
      <c r="H41" s="36">
        <v>4100</v>
      </c>
      <c r="I41" s="35"/>
      <c r="J41" s="34" t="s">
        <v>62</v>
      </c>
      <c r="K41" s="27" t="s">
        <v>122</v>
      </c>
      <c r="L41" s="75">
        <v>36034</v>
      </c>
      <c r="M41" s="75">
        <v>44039.42</v>
      </c>
      <c r="N41" s="27">
        <v>0</v>
      </c>
      <c r="O41" s="30">
        <v>6200</v>
      </c>
      <c r="P41" s="29">
        <v>70000</v>
      </c>
      <c r="Q41" s="28"/>
      <c r="R41" s="27"/>
      <c r="S41" s="112"/>
      <c r="T41" s="112"/>
      <c r="U41" s="112"/>
    </row>
    <row r="42" spans="1:21" x14ac:dyDescent="0.3">
      <c r="A42" s="54" t="s">
        <v>24</v>
      </c>
      <c r="B42" s="54">
        <v>255.73</v>
      </c>
      <c r="C42" s="120">
        <v>279.44</v>
      </c>
      <c r="D42" s="36">
        <v>300</v>
      </c>
      <c r="E42" s="36">
        <v>299.95999999999998</v>
      </c>
      <c r="F42" s="36">
        <v>300</v>
      </c>
      <c r="G42" s="36">
        <v>300</v>
      </c>
      <c r="H42" s="36">
        <v>300</v>
      </c>
      <c r="I42" s="26"/>
      <c r="J42" s="75" t="s">
        <v>64</v>
      </c>
      <c r="K42" s="27" t="s">
        <v>95</v>
      </c>
      <c r="L42" s="75">
        <v>1200</v>
      </c>
      <c r="M42" s="75">
        <v>0</v>
      </c>
      <c r="N42" s="27">
        <v>0</v>
      </c>
      <c r="O42" s="30">
        <v>0</v>
      </c>
      <c r="P42" s="30"/>
      <c r="Q42" s="28"/>
      <c r="R42" s="27"/>
      <c r="S42" s="112"/>
      <c r="T42" s="112"/>
      <c r="U42" s="112"/>
    </row>
    <row r="43" spans="1:21" x14ac:dyDescent="0.3">
      <c r="A43" s="54" t="s">
        <v>25</v>
      </c>
      <c r="B43" s="54">
        <v>3632.43</v>
      </c>
      <c r="C43" s="120">
        <v>7592.55</v>
      </c>
      <c r="D43" s="36">
        <v>0</v>
      </c>
      <c r="E43" s="36">
        <v>0</v>
      </c>
      <c r="F43" s="36">
        <v>5000</v>
      </c>
      <c r="G43" s="144">
        <v>5000</v>
      </c>
      <c r="H43" s="36">
        <v>0</v>
      </c>
      <c r="I43" s="32"/>
      <c r="J43" s="27" t="s">
        <v>67</v>
      </c>
      <c r="K43" s="27" t="s">
        <v>96</v>
      </c>
      <c r="L43" s="75">
        <v>0</v>
      </c>
      <c r="M43" s="75">
        <v>2214</v>
      </c>
      <c r="N43" s="27">
        <v>0</v>
      </c>
      <c r="O43" s="30">
        <v>0</v>
      </c>
      <c r="P43" s="30"/>
      <c r="Q43" s="28"/>
      <c r="R43" s="27"/>
      <c r="S43" s="112"/>
      <c r="T43" s="112"/>
      <c r="U43" s="112"/>
    </row>
    <row r="44" spans="1:21" x14ac:dyDescent="0.3">
      <c r="A44" s="54" t="s">
        <v>120</v>
      </c>
      <c r="B44" s="54">
        <v>28494.799999999999</v>
      </c>
      <c r="C44" s="120">
        <v>25945.43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26"/>
      <c r="J44" s="31" t="s">
        <v>69</v>
      </c>
      <c r="K44" s="31" t="s">
        <v>97</v>
      </c>
      <c r="L44" s="75">
        <v>0</v>
      </c>
      <c r="M44" s="75">
        <v>3984</v>
      </c>
      <c r="N44" s="27">
        <v>0</v>
      </c>
      <c r="O44" s="30">
        <v>0</v>
      </c>
      <c r="P44" s="30"/>
      <c r="Q44" s="28"/>
      <c r="R44" s="27"/>
      <c r="S44" s="112"/>
      <c r="T44" s="112"/>
      <c r="U44" s="112"/>
    </row>
    <row r="45" spans="1:21" x14ac:dyDescent="0.3">
      <c r="A45" s="54" t="s">
        <v>103</v>
      </c>
      <c r="B45" s="54">
        <v>39000</v>
      </c>
      <c r="C45" s="120">
        <v>900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26"/>
      <c r="J45" s="27" t="s">
        <v>75</v>
      </c>
      <c r="K45" s="27" t="s">
        <v>76</v>
      </c>
      <c r="L45" s="75">
        <v>1730</v>
      </c>
      <c r="M45" s="75">
        <v>1020</v>
      </c>
      <c r="N45" s="29">
        <v>140200</v>
      </c>
      <c r="O45" s="114">
        <v>141200</v>
      </c>
      <c r="P45" s="30"/>
      <c r="Q45" s="28"/>
      <c r="R45" s="27"/>
      <c r="S45" s="112"/>
      <c r="T45" s="112"/>
      <c r="U45" s="112"/>
    </row>
    <row r="46" spans="1:21" x14ac:dyDescent="0.3">
      <c r="A46" s="54" t="s">
        <v>104</v>
      </c>
      <c r="B46" s="54">
        <v>0</v>
      </c>
      <c r="C46" s="120">
        <v>2980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26"/>
      <c r="J46" s="27" t="s">
        <v>79</v>
      </c>
      <c r="K46" s="27" t="s">
        <v>80</v>
      </c>
      <c r="L46" s="75">
        <v>0</v>
      </c>
      <c r="M46" s="75">
        <v>2498.9</v>
      </c>
      <c r="N46" s="27">
        <v>0</v>
      </c>
      <c r="O46" s="30">
        <v>0</v>
      </c>
      <c r="P46" s="30"/>
      <c r="Q46" s="28"/>
      <c r="R46" s="27"/>
      <c r="S46" s="112"/>
      <c r="T46" s="112"/>
      <c r="U46" s="112"/>
    </row>
    <row r="47" spans="1:21" x14ac:dyDescent="0.3">
      <c r="A47" s="54" t="s">
        <v>121</v>
      </c>
      <c r="B47" s="54">
        <v>99.84</v>
      </c>
      <c r="C47" s="120">
        <v>99.75</v>
      </c>
      <c r="D47" s="36">
        <v>100</v>
      </c>
      <c r="E47" s="36">
        <v>100</v>
      </c>
      <c r="F47" s="36">
        <v>100</v>
      </c>
      <c r="G47" s="36">
        <v>100</v>
      </c>
      <c r="H47" s="36">
        <v>100</v>
      </c>
      <c r="I47" s="26"/>
      <c r="J47" s="27" t="s">
        <v>81</v>
      </c>
      <c r="K47" s="27" t="s">
        <v>127</v>
      </c>
      <c r="L47" s="75">
        <v>0</v>
      </c>
      <c r="M47" s="75">
        <v>0</v>
      </c>
      <c r="N47" s="29">
        <v>40000</v>
      </c>
      <c r="O47" s="114">
        <v>40000</v>
      </c>
      <c r="P47" s="114"/>
      <c r="Q47" s="28"/>
      <c r="R47" s="27"/>
      <c r="S47" s="112"/>
      <c r="T47" s="112"/>
      <c r="U47" s="112"/>
    </row>
    <row r="48" spans="1:21" x14ac:dyDescent="0.3">
      <c r="A48" s="54" t="s">
        <v>133</v>
      </c>
      <c r="B48" s="54">
        <v>0</v>
      </c>
      <c r="C48" s="120">
        <v>0</v>
      </c>
      <c r="D48" s="36">
        <v>0</v>
      </c>
      <c r="E48" s="36">
        <v>4300</v>
      </c>
      <c r="F48" s="36">
        <v>4300</v>
      </c>
      <c r="G48" s="36">
        <v>4300</v>
      </c>
      <c r="H48" s="36">
        <v>4300</v>
      </c>
      <c r="I48" s="26"/>
      <c r="J48" s="27" t="s">
        <v>88</v>
      </c>
      <c r="K48" s="27" t="s">
        <v>110</v>
      </c>
      <c r="L48" s="75">
        <v>0</v>
      </c>
      <c r="M48" s="75">
        <v>2300</v>
      </c>
      <c r="N48" s="27">
        <v>0</v>
      </c>
      <c r="O48" s="30">
        <v>0</v>
      </c>
      <c r="P48" s="30"/>
      <c r="Q48" s="28"/>
      <c r="R48" s="27"/>
      <c r="S48" s="112"/>
      <c r="T48" s="112"/>
      <c r="U48" s="112"/>
    </row>
    <row r="49" spans="1:21" x14ac:dyDescent="0.3">
      <c r="A49" s="54" t="s">
        <v>134</v>
      </c>
      <c r="B49" s="54">
        <v>0</v>
      </c>
      <c r="C49" s="120">
        <v>0</v>
      </c>
      <c r="D49" s="36">
        <v>0</v>
      </c>
      <c r="E49" s="36">
        <v>16200</v>
      </c>
      <c r="F49" s="36">
        <v>0</v>
      </c>
      <c r="G49" s="36">
        <v>0</v>
      </c>
      <c r="H49" s="36">
        <v>0</v>
      </c>
      <c r="I49" s="26"/>
      <c r="J49" s="27" t="s">
        <v>86</v>
      </c>
      <c r="K49" s="27" t="s">
        <v>87</v>
      </c>
      <c r="L49" s="75">
        <v>16660.16</v>
      </c>
      <c r="M49" s="75">
        <v>0</v>
      </c>
      <c r="N49" s="27">
        <v>0</v>
      </c>
      <c r="O49" s="30">
        <v>0</v>
      </c>
      <c r="P49" s="30"/>
      <c r="Q49" s="28"/>
      <c r="R49" s="27"/>
      <c r="S49" s="112"/>
      <c r="T49" s="112"/>
      <c r="U49" s="112"/>
    </row>
    <row r="50" spans="1:21" ht="15" thickBot="1" x14ac:dyDescent="0.35">
      <c r="A50" s="54" t="s">
        <v>135</v>
      </c>
      <c r="B50" s="54">
        <v>0</v>
      </c>
      <c r="C50" s="120">
        <v>0</v>
      </c>
      <c r="D50" s="36">
        <v>0</v>
      </c>
      <c r="E50" s="36">
        <v>3600</v>
      </c>
      <c r="F50" s="36">
        <v>0</v>
      </c>
      <c r="G50" s="36">
        <v>0</v>
      </c>
      <c r="H50" s="36">
        <v>0</v>
      </c>
      <c r="I50" s="26"/>
      <c r="J50" s="27" t="s">
        <v>88</v>
      </c>
      <c r="K50" s="27" t="s">
        <v>118</v>
      </c>
      <c r="L50" s="75">
        <v>10238.290000000001</v>
      </c>
      <c r="M50" s="75">
        <v>0</v>
      </c>
      <c r="N50" s="27">
        <v>0</v>
      </c>
      <c r="O50" s="30">
        <v>0</v>
      </c>
      <c r="P50" s="30"/>
      <c r="Q50" s="28"/>
      <c r="R50" s="27"/>
      <c r="S50" s="112"/>
      <c r="T50" s="112"/>
      <c r="U50" s="112"/>
    </row>
    <row r="51" spans="1:21" ht="15" thickBot="1" x14ac:dyDescent="0.35">
      <c r="A51" s="54" t="s">
        <v>114</v>
      </c>
      <c r="B51" s="54">
        <v>21555</v>
      </c>
      <c r="C51" s="120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26"/>
      <c r="J51" s="14">
        <v>2</v>
      </c>
      <c r="K51" s="15" t="s">
        <v>98</v>
      </c>
      <c r="L51" s="15">
        <f t="shared" ref="L51:R51" si="3">SUM(L39:L50)</f>
        <v>75234.25</v>
      </c>
      <c r="M51" s="136">
        <f t="shared" si="3"/>
        <v>57056.32</v>
      </c>
      <c r="N51" s="16">
        <f t="shared" si="3"/>
        <v>3172400</v>
      </c>
      <c r="O51" s="16">
        <f t="shared" si="3"/>
        <v>3197100</v>
      </c>
      <c r="P51" s="16">
        <f t="shared" si="3"/>
        <v>5775200</v>
      </c>
      <c r="Q51" s="154">
        <f t="shared" si="3"/>
        <v>0</v>
      </c>
      <c r="R51" s="16">
        <f t="shared" si="3"/>
        <v>0</v>
      </c>
      <c r="S51" s="112"/>
      <c r="T51" s="112"/>
      <c r="U51" s="112"/>
    </row>
    <row r="52" spans="1:21" ht="15" thickBot="1" x14ac:dyDescent="0.35">
      <c r="A52" s="59" t="s">
        <v>26</v>
      </c>
      <c r="B52" s="59">
        <f>SUM(B34:B51)</f>
        <v>171879.41</v>
      </c>
      <c r="C52" s="123">
        <f>SUM(C36:C47)</f>
        <v>77048.490000000005</v>
      </c>
      <c r="D52" s="48">
        <f>SUM(D36:D47)</f>
        <v>130800</v>
      </c>
      <c r="E52" s="48">
        <f>SUM(E34:E51)</f>
        <v>221299.96</v>
      </c>
      <c r="F52" s="48">
        <f>SUM(F34:F51)</f>
        <v>213900</v>
      </c>
      <c r="G52" s="48">
        <f>SUM(G34:G51)</f>
        <v>223900</v>
      </c>
      <c r="H52" s="48">
        <f>SUM(H34:H51)</f>
        <v>228900</v>
      </c>
      <c r="I52" s="26"/>
      <c r="J52" s="3"/>
      <c r="K52" s="3"/>
      <c r="L52" s="3"/>
      <c r="M52" s="135"/>
      <c r="N52" s="3"/>
      <c r="O52" s="3"/>
      <c r="P52" s="3"/>
      <c r="Q52" s="3"/>
      <c r="R52" s="27"/>
      <c r="S52" s="112"/>
      <c r="T52" s="112"/>
      <c r="U52" s="112"/>
    </row>
    <row r="53" spans="1:21" ht="15" thickBot="1" x14ac:dyDescent="0.35">
      <c r="A53" s="60" t="s">
        <v>27</v>
      </c>
      <c r="B53" s="60">
        <f t="shared" ref="B53:H53" si="4">SUM(B12+B32+B52)</f>
        <v>1426462.94</v>
      </c>
      <c r="C53" s="124">
        <f t="shared" si="4"/>
        <v>1365282.27</v>
      </c>
      <c r="D53" s="42">
        <f t="shared" si="4"/>
        <v>1443300</v>
      </c>
      <c r="E53" s="42">
        <f t="shared" si="4"/>
        <v>1545199.96</v>
      </c>
      <c r="F53" s="42">
        <f t="shared" si="4"/>
        <v>1593800</v>
      </c>
      <c r="G53" s="42">
        <f t="shared" si="4"/>
        <v>1626000</v>
      </c>
      <c r="H53" s="42">
        <f t="shared" si="4"/>
        <v>1670600</v>
      </c>
      <c r="I53" s="32"/>
      <c r="J53" s="78" t="s">
        <v>54</v>
      </c>
      <c r="K53" s="79" t="s">
        <v>99</v>
      </c>
      <c r="L53" s="89">
        <v>8466.1</v>
      </c>
      <c r="M53" s="137">
        <v>8544.69</v>
      </c>
      <c r="N53" s="94">
        <v>8600</v>
      </c>
      <c r="O53" s="94">
        <v>8600</v>
      </c>
      <c r="P53" s="166">
        <v>8600</v>
      </c>
      <c r="Q53" s="167">
        <v>8600</v>
      </c>
      <c r="R53" s="166">
        <v>8600</v>
      </c>
      <c r="S53" s="112"/>
      <c r="T53" s="112"/>
      <c r="U53" s="112"/>
    </row>
    <row r="54" spans="1:21" ht="15" thickBot="1" x14ac:dyDescent="0.35">
      <c r="A54" s="53" t="s">
        <v>126</v>
      </c>
      <c r="B54" s="53">
        <v>0</v>
      </c>
      <c r="C54" s="125">
        <v>6000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32"/>
      <c r="J54" s="76" t="s">
        <v>54</v>
      </c>
      <c r="K54" s="38" t="s">
        <v>111</v>
      </c>
      <c r="L54" s="90">
        <v>0</v>
      </c>
      <c r="M54" s="138">
        <v>1032</v>
      </c>
      <c r="N54" s="77"/>
      <c r="O54" s="77"/>
      <c r="P54" s="38"/>
      <c r="Q54" s="155"/>
      <c r="R54" s="38"/>
      <c r="S54" s="112"/>
      <c r="T54" s="112"/>
      <c r="U54" s="112"/>
    </row>
    <row r="55" spans="1:21" ht="15" thickBot="1" x14ac:dyDescent="0.35">
      <c r="A55" s="54" t="s">
        <v>39</v>
      </c>
      <c r="B55" s="54">
        <v>0</v>
      </c>
      <c r="C55" s="120">
        <v>1750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22"/>
      <c r="J55" s="19">
        <v>3</v>
      </c>
      <c r="K55" s="17" t="s">
        <v>31</v>
      </c>
      <c r="L55" s="91">
        <f>SUM(L53:L54)</f>
        <v>8466.1</v>
      </c>
      <c r="M55" s="134">
        <f>SUM(M53:M54)</f>
        <v>9576.69</v>
      </c>
      <c r="N55" s="18">
        <v>8600</v>
      </c>
      <c r="O55" s="18">
        <v>8600</v>
      </c>
      <c r="P55" s="18">
        <f>SUM(P53:P54)</f>
        <v>8600</v>
      </c>
      <c r="Q55" s="18">
        <f t="shared" ref="Q55:R55" si="5">SUM(Q53:Q54)</f>
        <v>8600</v>
      </c>
      <c r="R55" s="18">
        <f t="shared" si="5"/>
        <v>8600</v>
      </c>
      <c r="S55" s="112"/>
      <c r="T55" s="112"/>
      <c r="U55" s="112"/>
    </row>
    <row r="56" spans="1:21" ht="15" thickBot="1" x14ac:dyDescent="0.35">
      <c r="A56" s="54" t="s">
        <v>38</v>
      </c>
      <c r="B56" s="54">
        <v>85405</v>
      </c>
      <c r="C56" s="120">
        <v>22140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26"/>
      <c r="J56" s="3"/>
      <c r="K56" s="3"/>
      <c r="L56" s="3"/>
      <c r="M56" s="135"/>
      <c r="N56" s="3"/>
      <c r="O56" s="3"/>
      <c r="P56" s="3"/>
      <c r="Q56" s="3"/>
      <c r="R56" s="27"/>
    </row>
    <row r="57" spans="1:21" ht="15" thickBot="1" x14ac:dyDescent="0.35">
      <c r="A57" s="54" t="s">
        <v>105</v>
      </c>
      <c r="B57" s="54">
        <v>0</v>
      </c>
      <c r="C57" s="120">
        <v>1670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26"/>
      <c r="J57" s="65" t="s">
        <v>100</v>
      </c>
      <c r="K57" s="46"/>
      <c r="L57" s="15">
        <v>1293250.3799999999</v>
      </c>
      <c r="M57" s="136">
        <f t="shared" ref="M57:R57" si="6">SUM(M37+M51+M55)</f>
        <v>1345083.39</v>
      </c>
      <c r="N57" s="16">
        <f t="shared" si="6"/>
        <v>4624300</v>
      </c>
      <c r="O57" s="16">
        <f t="shared" si="6"/>
        <v>4718300</v>
      </c>
      <c r="P57" s="16">
        <f t="shared" si="6"/>
        <v>7363800</v>
      </c>
      <c r="Q57" s="154">
        <f t="shared" si="6"/>
        <v>1626000</v>
      </c>
      <c r="R57" s="16">
        <f t="shared" si="6"/>
        <v>1670600</v>
      </c>
    </row>
    <row r="58" spans="1:21" x14ac:dyDescent="0.3">
      <c r="A58" s="54" t="s">
        <v>145</v>
      </c>
      <c r="B58" s="54">
        <v>0</v>
      </c>
      <c r="C58" s="120">
        <v>2962173</v>
      </c>
      <c r="D58" s="36">
        <v>0</v>
      </c>
      <c r="E58" s="36">
        <v>0</v>
      </c>
      <c r="F58" s="36">
        <v>2605000</v>
      </c>
      <c r="G58" s="36">
        <v>0</v>
      </c>
      <c r="H58" s="36">
        <v>0</v>
      </c>
      <c r="I58" s="26"/>
      <c r="J58" s="3"/>
      <c r="K58" s="3"/>
      <c r="L58" s="3"/>
      <c r="M58" s="50"/>
      <c r="N58" s="51"/>
      <c r="O58" s="51"/>
      <c r="P58" s="3"/>
      <c r="Q58" s="1"/>
    </row>
    <row r="59" spans="1:21" ht="15" thickBot="1" x14ac:dyDescent="0.35">
      <c r="A59" s="55" t="s">
        <v>107</v>
      </c>
      <c r="B59" s="55">
        <v>0</v>
      </c>
      <c r="C59" s="126">
        <v>136187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26"/>
      <c r="J59" s="3"/>
      <c r="K59" s="3"/>
      <c r="L59" s="3"/>
      <c r="M59" s="3"/>
      <c r="N59" s="50" t="s">
        <v>124</v>
      </c>
      <c r="O59" s="50"/>
      <c r="P59" s="3"/>
    </row>
    <row r="60" spans="1:21" ht="15" thickBot="1" x14ac:dyDescent="0.35">
      <c r="A60" s="62" t="s">
        <v>28</v>
      </c>
      <c r="B60" s="68">
        <f t="shared" ref="B60:D60" si="7">SUM(B54:B59)</f>
        <v>85405</v>
      </c>
      <c r="C60" s="127">
        <f t="shared" si="7"/>
        <v>3129920</v>
      </c>
      <c r="D60" s="87">
        <f t="shared" si="7"/>
        <v>0</v>
      </c>
      <c r="E60" s="87">
        <f>SUM(E54:E59)</f>
        <v>0</v>
      </c>
      <c r="F60" s="87">
        <f>SUM(F54:F59)</f>
        <v>2605000</v>
      </c>
      <c r="G60" s="87">
        <v>0</v>
      </c>
      <c r="H60" s="87">
        <v>0</v>
      </c>
      <c r="I60" s="96"/>
      <c r="J60" s="3"/>
      <c r="K60" s="3"/>
      <c r="L60" s="3"/>
      <c r="M60" s="3"/>
      <c r="N60" s="3"/>
      <c r="O60" s="3"/>
      <c r="P60" s="3"/>
    </row>
    <row r="61" spans="1:21" x14ac:dyDescent="0.3">
      <c r="A61" s="63" t="s">
        <v>29</v>
      </c>
      <c r="B61" s="63">
        <v>2728.7</v>
      </c>
      <c r="C61" s="128">
        <v>1912.4</v>
      </c>
      <c r="D61" s="45">
        <v>3099600</v>
      </c>
      <c r="E61" s="45">
        <v>3100900</v>
      </c>
      <c r="F61" s="45">
        <v>2962200</v>
      </c>
      <c r="G61" s="45">
        <v>0</v>
      </c>
      <c r="H61" s="45">
        <v>0</v>
      </c>
      <c r="I61" s="96"/>
      <c r="J61" s="3"/>
      <c r="K61" s="3"/>
      <c r="L61" s="3"/>
      <c r="M61" s="3"/>
      <c r="N61" s="3"/>
      <c r="O61" s="3"/>
      <c r="P61" s="3"/>
    </row>
    <row r="62" spans="1:21" x14ac:dyDescent="0.3">
      <c r="A62" s="47" t="s">
        <v>108</v>
      </c>
      <c r="B62" s="47">
        <v>0</v>
      </c>
      <c r="C62" s="129">
        <v>1032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97"/>
      <c r="J62" s="3"/>
      <c r="N62" s="3"/>
      <c r="O62" s="3"/>
      <c r="P62" s="3"/>
    </row>
    <row r="63" spans="1:21" ht="15" thickBot="1" x14ac:dyDescent="0.35">
      <c r="A63" s="55" t="s">
        <v>30</v>
      </c>
      <c r="B63" s="107">
        <v>0</v>
      </c>
      <c r="C63" s="130">
        <v>0</v>
      </c>
      <c r="D63" s="64">
        <v>81400</v>
      </c>
      <c r="E63" s="64">
        <v>81400</v>
      </c>
      <c r="F63" s="64">
        <v>202800</v>
      </c>
      <c r="G63" s="64">
        <v>0</v>
      </c>
      <c r="H63" s="64">
        <v>0</v>
      </c>
      <c r="I63" s="44"/>
      <c r="J63" s="3"/>
      <c r="N63" s="3"/>
      <c r="O63" s="3"/>
      <c r="P63" s="3"/>
    </row>
    <row r="64" spans="1:21" ht="15" thickBot="1" x14ac:dyDescent="0.35">
      <c r="A64" s="59" t="s">
        <v>31</v>
      </c>
      <c r="B64" s="108">
        <f t="shared" ref="B64:D64" si="8">SUM(B61:B63)</f>
        <v>2728.7</v>
      </c>
      <c r="C64" s="131">
        <f t="shared" si="8"/>
        <v>2944.4</v>
      </c>
      <c r="D64" s="48">
        <f t="shared" si="8"/>
        <v>3181000</v>
      </c>
      <c r="E64" s="48">
        <f>SUM(E61:E63)</f>
        <v>3182300</v>
      </c>
      <c r="F64" s="48">
        <f>SUM(F61:F63)</f>
        <v>3165000</v>
      </c>
      <c r="G64" s="48">
        <f>SUM(G61:G63)</f>
        <v>0</v>
      </c>
      <c r="H64" s="48">
        <f>SUM(H61:H63)</f>
        <v>0</v>
      </c>
      <c r="I64" s="52"/>
      <c r="J64" s="3"/>
      <c r="N64" s="3"/>
      <c r="O64" s="3"/>
      <c r="P64" s="3"/>
    </row>
    <row r="65" spans="1:16" ht="15" thickBot="1" x14ac:dyDescent="0.35">
      <c r="A65" s="47"/>
      <c r="B65" s="47"/>
      <c r="C65" s="132"/>
      <c r="D65" s="47"/>
      <c r="E65" s="47"/>
      <c r="F65" s="47"/>
      <c r="G65" s="47"/>
      <c r="H65" s="47"/>
      <c r="I65" s="52"/>
      <c r="J65" s="3"/>
      <c r="N65" s="3"/>
      <c r="O65" s="3"/>
      <c r="P65" s="3"/>
    </row>
    <row r="66" spans="1:16" ht="15" thickBot="1" x14ac:dyDescent="0.35">
      <c r="A66" s="59" t="s">
        <v>32</v>
      </c>
      <c r="B66" s="59">
        <f t="shared" ref="B66:G66" si="9">SUM(B53+B60+B64)</f>
        <v>1514596.64</v>
      </c>
      <c r="C66" s="123">
        <f t="shared" si="9"/>
        <v>4498146.67</v>
      </c>
      <c r="D66" s="48">
        <f t="shared" si="9"/>
        <v>4624300</v>
      </c>
      <c r="E66" s="48">
        <f>SUM(E12+E32+E52+E60+E64)</f>
        <v>4727499.96</v>
      </c>
      <c r="F66" s="48">
        <f t="shared" si="9"/>
        <v>7363800</v>
      </c>
      <c r="G66" s="48">
        <f t="shared" si="9"/>
        <v>1626000</v>
      </c>
      <c r="H66" s="48">
        <f t="shared" ref="H66" si="10">SUM(H53+H60+H64)</f>
        <v>1670600</v>
      </c>
      <c r="I66" s="52"/>
    </row>
    <row r="67" spans="1:16" x14ac:dyDescent="0.3">
      <c r="A67" s="83"/>
      <c r="B67" s="83"/>
      <c r="C67" s="84"/>
      <c r="D67" s="85"/>
      <c r="E67" s="85"/>
      <c r="F67" s="85"/>
      <c r="G67" s="83"/>
      <c r="H67" s="83"/>
      <c r="I67" s="52"/>
    </row>
    <row r="68" spans="1:16" x14ac:dyDescent="0.3">
      <c r="A68" s="112"/>
      <c r="B68" s="112"/>
      <c r="C68" s="112"/>
      <c r="F68" s="49"/>
      <c r="G68" s="44"/>
      <c r="H68" s="44"/>
      <c r="I68" s="52"/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52"/>
    </row>
    <row r="70" spans="1:16" x14ac:dyDescent="0.3">
      <c r="A70" s="159" t="s">
        <v>128</v>
      </c>
      <c r="B70" s="159"/>
      <c r="C70" s="159"/>
      <c r="D70" s="160"/>
      <c r="E70" s="113"/>
      <c r="F70" s="3"/>
      <c r="G70" s="3"/>
      <c r="H70" s="3"/>
      <c r="I70" s="52"/>
    </row>
    <row r="71" spans="1:16" x14ac:dyDescent="0.3">
      <c r="A71" s="161" t="s">
        <v>106</v>
      </c>
      <c r="B71" s="161"/>
      <c r="C71" s="161"/>
      <c r="D71" s="162">
        <v>2962200</v>
      </c>
      <c r="E71" s="28"/>
      <c r="F71" s="3"/>
      <c r="G71" s="3"/>
      <c r="H71" s="3"/>
      <c r="I71" s="52"/>
    </row>
    <row r="72" spans="1:16" x14ac:dyDescent="0.3">
      <c r="A72" s="161"/>
      <c r="B72" s="161"/>
      <c r="C72" s="161"/>
      <c r="D72" s="162"/>
      <c r="E72" s="28"/>
      <c r="F72" s="3"/>
      <c r="G72" s="3"/>
      <c r="H72" s="3"/>
      <c r="I72" s="3"/>
    </row>
    <row r="73" spans="1:16" x14ac:dyDescent="0.3">
      <c r="A73" s="161" t="s">
        <v>142</v>
      </c>
      <c r="B73" s="161"/>
      <c r="C73" s="161"/>
      <c r="D73" s="162">
        <v>138000</v>
      </c>
      <c r="E73" s="28"/>
      <c r="F73" s="3"/>
      <c r="G73" s="3"/>
      <c r="H73" s="3"/>
      <c r="I73" s="3"/>
    </row>
    <row r="74" spans="1:16" x14ac:dyDescent="0.3">
      <c r="A74" s="161" t="s">
        <v>143</v>
      </c>
      <c r="B74" s="161"/>
      <c r="C74" s="161"/>
      <c r="D74" s="162">
        <v>2605000</v>
      </c>
      <c r="E74" s="28"/>
      <c r="F74" s="3"/>
      <c r="G74" s="3"/>
      <c r="H74" s="3"/>
      <c r="I74" s="3"/>
    </row>
    <row r="75" spans="1:16" x14ac:dyDescent="0.3">
      <c r="A75" s="161" t="s">
        <v>148</v>
      </c>
      <c r="B75" s="161"/>
      <c r="C75" s="161"/>
      <c r="D75" s="164">
        <f>SUM(D73:D74)</f>
        <v>2743000</v>
      </c>
      <c r="E75" s="28"/>
      <c r="F75" s="3"/>
      <c r="G75" s="3"/>
      <c r="H75" s="3"/>
      <c r="I75" s="3"/>
    </row>
    <row r="76" spans="1:16" x14ac:dyDescent="0.3">
      <c r="A76" s="163" t="s">
        <v>147</v>
      </c>
      <c r="B76" s="163"/>
      <c r="C76" s="163"/>
      <c r="D76" s="165">
        <f>SUM(D75+D71)</f>
        <v>5705200</v>
      </c>
      <c r="E76" s="3"/>
      <c r="F76" s="3"/>
      <c r="G76" s="3"/>
      <c r="H76" s="3"/>
      <c r="I76" s="3"/>
    </row>
    <row r="77" spans="1:16" x14ac:dyDescent="0.3">
      <c r="A77" s="28"/>
      <c r="B77" s="28"/>
      <c r="C77" s="28"/>
      <c r="D77" s="3"/>
      <c r="E77" s="3"/>
      <c r="F77" s="3"/>
      <c r="G77" s="3"/>
      <c r="H77" s="3"/>
      <c r="I77" s="3"/>
    </row>
    <row r="78" spans="1:16" x14ac:dyDescent="0.3">
      <c r="A78" s="28"/>
      <c r="B78" s="28"/>
      <c r="C78" s="28"/>
      <c r="D78" s="3"/>
      <c r="E78" s="3"/>
      <c r="F78" s="3"/>
      <c r="G78" s="3"/>
      <c r="H78" s="3"/>
      <c r="I78" s="3"/>
    </row>
    <row r="79" spans="1:16" x14ac:dyDescent="0.3">
      <c r="I79" s="3"/>
    </row>
    <row r="80" spans="1:16" x14ac:dyDescent="0.3">
      <c r="I80" s="3"/>
    </row>
  </sheetData>
  <pageMargins left="0" right="0" top="0.15748031496062992" bottom="0.15748031496062992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2025-10-22T06:11:21Z</dcterms:modified>
</cp:coreProperties>
</file>